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1" activeTab="1"/>
  </bookViews>
  <sheets>
    <sheet name="Záradék" sheetId="1" r:id="rId1"/>
    <sheet name="Összesítő" sheetId="2" r:id="rId2"/>
    <sheet name="Felületképzés" sheetId="3" r:id="rId3"/>
    <sheet name="Általános épületgépészeti szige" sheetId="4" r:id="rId4"/>
    <sheet name="Épületgépészeti csővezeték szer" sheetId="5" r:id="rId5"/>
    <sheet name="Épületgépészeti szerelvények és" sheetId="6" r:id="rId6"/>
    <sheet name="Légkondicionáló berendezések" sheetId="7" r:id="rId7"/>
  </sheets>
  <definedNames/>
  <calcPr fullCalcOnLoad="1"/>
</workbook>
</file>

<file path=xl/sharedStrings.xml><?xml version="1.0" encoding="utf-8"?>
<sst xmlns="http://schemas.openxmlformats.org/spreadsheetml/2006/main" count="336" uniqueCount="211">
  <si>
    <t xml:space="preserve"> </t>
  </si>
  <si>
    <t xml:space="preserve">Megrendelő:                            </t>
  </si>
  <si>
    <t xml:space="preserve">                                       </t>
  </si>
  <si>
    <t>NYÍREGYHÁZA MEGYEI JOGÚ VÁROS ÖNKORMÁNY</t>
  </si>
  <si>
    <t xml:space="preserve">4400 Nyíregyháza, Kossuth tér 1.       </t>
  </si>
  <si>
    <t xml:space="preserve">Munka megnevezése:                     </t>
  </si>
  <si>
    <t xml:space="preserve">BENCS VILLA                                                                   </t>
  </si>
  <si>
    <t xml:space="preserve">4400 Nyíregyháza, Sóstói út 54. Hrsz.:2185                                    </t>
  </si>
  <si>
    <t xml:space="preserve">                                                                              </t>
  </si>
  <si>
    <t>FŰTÉS-HŰTÉS RENDSZER</t>
  </si>
  <si>
    <t>Megnevezés</t>
  </si>
  <si>
    <t>Anyagköltség</t>
  </si>
  <si>
    <t>Díjköltség</t>
  </si>
  <si>
    <t>1. Építmény közvetlen költségei</t>
  </si>
  <si>
    <t>2.1 ÁFA vetítési alap</t>
  </si>
  <si>
    <t>2.2 ÁFA</t>
  </si>
  <si>
    <t>3.  A munka ára</t>
  </si>
  <si>
    <t>Aláírás</t>
  </si>
  <si>
    <t>Munkanem megnevezése</t>
  </si>
  <si>
    <t>Anyag összege</t>
  </si>
  <si>
    <t>Díj összege</t>
  </si>
  <si>
    <t>Felületképzés</t>
  </si>
  <si>
    <t>Általános épületgépészeti szigetelés</t>
  </si>
  <si>
    <t>Épületgépészeti csővezeték szerelése</t>
  </si>
  <si>
    <t>Épületgépészeti szerelvények és berendezések szerelése</t>
  </si>
  <si>
    <t>Légkondicionáló berendezések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</si>
  <si>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</si>
  <si>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</si>
  <si>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</si>
  <si>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</si>
  <si>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</si>
  <si>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</si>
  <si>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</si>
  <si>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</si>
  <si>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</si>
  <si>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</si>
  <si>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47-000-4.4.5.1-0120509</t>
  </si>
  <si>
    <t>Acélfelületek mázolásának előkészítő és részmunkái; kézi rozsdamentesítés, cső és regisztercső felületén, (80 NÁ-ig), függesztő és tartószerkezeten, állványzaton, könnyű rozsdásodás esetén Supralux lakkbenzin higító, EAN: 5992454205023</t>
  </si>
  <si>
    <t>m</t>
  </si>
  <si>
    <t>47-021-11.4</t>
  </si>
  <si>
    <t>Acélfelületek előkezelése, festéshez műhelyalapozóval, cső és regisztercső felületén 80 NÁ-ig, függesztőn és tartón, állványzaton</t>
  </si>
  <si>
    <t>47-021-31.4.1-0130361</t>
  </si>
  <si>
    <t>Acélfelületek átvonó festése cső és regisztercső felületén (NÁ 80-ig), függesztőn és tartóvason, sormosdó állványzaton műgyanta kötőanyagú, oldószeres festékkel Trinát magasfényű zománcfesték, fehér 100, EAN: 5995061119042</t>
  </si>
  <si>
    <t>Munkanem összesen:</t>
  </si>
  <si>
    <t>80-001-1.4.1.1.1-0125037</t>
  </si>
  <si>
    <t xml:space="preserve">Fűtési, HMV, HHV vezetékek szigetelése (ívek, idomok, szerelvények szigetelése és burkolás nélkül), szintetikus gumi alapú kaucsuk csőhéjjal csupasz kivitelben, ragasztással, öntapadó ragasztó szalag lezárással, NÁ 108 mm csőátmérőig Armacell AF/Armaflex </t>
  </si>
  <si>
    <t>csőhéj AF2, falvastagság: 12,0 mm, külső csőátmérő 22 mm, R: AF-2-022</t>
  </si>
  <si>
    <t>80-001-1.4.1.1.1-0125039</t>
  </si>
  <si>
    <t>csőhéj AF2, falvastagság: 12,5 mm, külső csőátmérő 28 mm, R: AF-2-028</t>
  </si>
  <si>
    <t>80-001-1.4.1.1.1-0125041</t>
  </si>
  <si>
    <t>csőhéj AF2, falvastagság: 13,0 mm, külső csőátmérő 35 mm, R: AF-2-035</t>
  </si>
  <si>
    <t>80-001-1.4.1.1.1-0125045</t>
  </si>
  <si>
    <t>csőhéj AF2, falvastagság: 13,5 mm, külső csőátmérő 48 mm, R: AF-2-048</t>
  </si>
  <si>
    <t>80-001-1.4.1.1.1-0125051</t>
  </si>
  <si>
    <t>csőhéj AF2, falvastagság: 14,0 mm, külső csőátmérő 76 mm, R: AF-2-076</t>
  </si>
  <si>
    <t>81-004-1.3.3.2.1.1.2-0327052</t>
  </si>
  <si>
    <t>Fűtési vezeték, Ötrétegű cső szerelése, PE-Xc/Alu/PE-Xc vagy PE-Xb/Al/PE-Xb vagy PE-Xb/Al/PE anyagból, préselt vagy szorítógyűrűs csőkötésekkel, cső elhelyezése csőidomokkal, szakaszos nyomáspróbával, falhoronyba vagy padlószerkezetbe szerelve</t>
  </si>
  <si>
    <t>(horonyvésés külön tételben), DN 15 HENCO RIXc többrétegű PE-Xc/Al 0,28/PE-Xc cső tekercsben, 10 mm vtg. habosított PE szigeteléssel, 10 bar, 95 °C, 18x2, Rendelési szám: 50-ISO9-R18-RO</t>
  </si>
  <si>
    <t>81-004-1.3.3.2.1.1.2-0327063</t>
  </si>
  <si>
    <t>(horonyvésés külön tételben), DN 15 HENCO RIXc többrétegű PE-Xc/Al 0,28/PE-Xc cső tekercsben, 13 mm vtg. habosított PE szigeteléssel, 10 bar, 95 °C, 20x2, Rendelési szám: 50-ISO13-R20-BL</t>
  </si>
  <si>
    <t>81-004-1.3.3.2.1.1.3-0327116</t>
  </si>
  <si>
    <t>(horonyvésés külön tételben), DN 20 HENCO RIXc többrétegű PE-Xc/Al 0,2/PE-Xc cső tekercsben, 6 mm vtg., habosított PE szigeteléssel, 10 bar, 95 °C, 26x3, Rendelési szám: 50-ISO4-R26-BL</t>
  </si>
  <si>
    <t>81-004-1.3.3.2.1.1.4-0327115</t>
  </si>
  <si>
    <t>(horonyvésés külön tételben), DN 25 HENCO Standard többrétegű PE-Xc/Al /PE-Xc cső tekercsben, piros, 6 mm vtg., habosított PE szig., 10 bar 95 °C, 32x3, Rendelési szám: 25-ISO4-32RO</t>
  </si>
  <si>
    <t>81-004-1.4.1.1.1.2-0110107</t>
  </si>
  <si>
    <t>Fűtési vezeték, Fekete acélcső szerelése, hegesztett kötésekkel, tartószerkezettel, szakaszos nyomáspróbával, szabadon, horonyba vagy padlócsatornába, irányváltozás csőhajlítással, DN 15 Fekete acélcső, A 37X 1/2" simavégű</t>
  </si>
  <si>
    <t>81-004-1.4.1.1.1.3-0110110</t>
  </si>
  <si>
    <t>Fűtési vezeték, Fekete acélcső szerelése, hegesztett kötésekkel, tartószerkezettel, szakaszos nyomáspróbával, szabadon, horonyba vagy padlócsatornába, irányváltozás csőhajlítással, DN 20 Fekete acélcső A 37X 3/4" simavégű</t>
  </si>
  <si>
    <t>81-004-1.4.1.1.1.4-0110113</t>
  </si>
  <si>
    <t>Fűtési vezeték, Fekete acélcső szerelése, hegesztett kötésekkel, tartószerkezettel, szakaszos nyomáspróbával, szabadon, horonyba vagy padlócsatornába, irányváltozás csőhajlítással, DN 25 Fekete acélcső A 37X 1" simavégű</t>
  </si>
  <si>
    <t>81-004-1.4.1.1.1.5-0110116</t>
  </si>
  <si>
    <t>Fűtési vezeték, Fekete acélcső szerelése, hegesztett kötésekkel, tartószerkezettel, szakaszos nyomáspróbával, szabadon, horonyba vagy padlócsatornába, irányváltozás csőhajlítással, DN 32 Fekete acélcső A 37X 5/4" simavégű</t>
  </si>
  <si>
    <t>81-004-1.4.1.1.1.6-0110119</t>
  </si>
  <si>
    <t>Fűtési vezeték, Fekete acélcső szerelése, hegesztett kötésekkel, tartószerkezettel, szakaszos nyomáspróbával, szabadon, horonyba vagy padlócsatornába, irányváltozás csőhajlítással, DN 40 Fekete acélcső, A 37X 6/4" simavégű</t>
  </si>
  <si>
    <t>81-004-1.4.1.1.2.1.3-0131261</t>
  </si>
  <si>
    <t>Fűtési vezeték, Fekete acélcső szerelése, hegesztett kötésekkel, tartószerkezettel, szakaszos nyomáspróbával, szabadon, horonyba vagy padlócsatornába, irányváltozás csőívvel, csőátmérő DN 100 méretig, DN 65 Acélcső MSZ 29-86 A 37X 76,1x2,9 mm</t>
  </si>
  <si>
    <t>81-005-1.2.2.1.1-0331689</t>
  </si>
  <si>
    <t>Padlófűtés, Térhálósított polietilén cső (PE-Xa) szerelése, 20x2,0 mm-es fűtőcsőből, acélhálóra szerelve, 30 mm vtg. raszterhálóshő- és lépéshangszigetelő lemezzel,szakaszos nyomáspróbával, osztás: 0,10 m Uponor Comfort PLUS PE-Xa fűtési cső, 20x2,0 mm,</t>
  </si>
  <si>
    <t>m2</t>
  </si>
  <si>
    <t>120 m-es tekercsben, PN6, Cikkszám: 1009228</t>
  </si>
  <si>
    <t>81-013-1.1-1000001</t>
  </si>
  <si>
    <t>200x200 mm-es kezelőnyílás elhelyezése álmennyezetben</t>
  </si>
  <si>
    <t>db</t>
  </si>
  <si>
    <t>82-001-7.2.1-0114001</t>
  </si>
  <si>
    <t>Kétoldalon menetes vagy roppantógyűrűs szerelvény elhelyezése, külső vagy belső menettel, illetve hollandival csatlakoztatva DN 15 szelepek, csappantyúk (szabályzó, folytó-elzáró, beavatkozó) TA STAD BB beszabályozó szelep PN 20 mérőcsonkkal, DN 15,</t>
  </si>
  <si>
    <t>Cikkszám: 52-151-014</t>
  </si>
  <si>
    <t>82-001-7.2.1-0114090</t>
  </si>
  <si>
    <t>Kétoldalon menetes vagy roppantógyűrűs szerelvény elhelyezése, külső vagy belső menettel, illetve hollandival csatlakoztatva DN 15 szelepek, csappantyúk (szabályzó, folytó-elzáró, beavatkozó) TA-COMPACT-P nyomásfüggetlen szabályozó és beszabályozó szelep</t>
  </si>
  <si>
    <t>82-001-7.2.1-0114091</t>
  </si>
  <si>
    <t>Kétoldalon menetes vagy roppantógyűrűs szerelvény elhelyezése, külső vagy belső menettel, illetve hollandival csatlakoztatva DN20 szelepek, csappantyúk (szabályzó, folytó-elzáró, beavatkozó) TA-COMPACT-P nyomásfüggetlen szabályozó és beszabályozó szelep</t>
  </si>
  <si>
    <t>82-001-7.2.1-0115542</t>
  </si>
  <si>
    <t>Kétoldalon menetes vagy roppantógyűrűs szerelvény elhelyezése, külső vagy belső menettel, illetve hollandival csatlakoztatva DN 15 szelepek, csappantyúk (szabályzó, folytó-elzáró, beavatkozó) OVENTROP visszacsapó szelep, Viton tömítéssel, PN25, DN15, G</t>
  </si>
  <si>
    <t>1/2" bm., (0...+100)°C, nyitónyomás 40 mbar, kvs=3,80, vörösöntvény szelepházzal, 1072004</t>
  </si>
  <si>
    <t>82-001-7.2.1-0116239</t>
  </si>
  <si>
    <t>Kétoldalon menetes vagy roppantógyűrűs szerelvény elhelyezése, külső vagy belső menettel, illetve hollandival csatlakoztatva DN 15, szelepek, csappantyúk (szabályzó, folytó-elzáró, beavatkozó) HERZ VUA-50 termosztatikus szabályozó szelep csőradiátorhoz,</t>
  </si>
  <si>
    <t>1/2" ( falból )</t>
  </si>
  <si>
    <t>82-001-7.2.2-0130598</t>
  </si>
  <si>
    <t>Kétoldalon menetes vagy roppantógyűrűs szerelvény elhelyezése, külső vagy belső menettel, illetve hollandival csatlakoztatva DN 15 gömbcsap, víz- és gázfőcsap MOFÉM AHA Univerzális gömbcsap 1/2" kb. menettel, toldattal, névleges méret 15 mm, sárgaréz,</t>
  </si>
  <si>
    <t>natúr, 16 bar, Kód: 113-0009-00</t>
  </si>
  <si>
    <t>82-001-7.3.1-0114002</t>
  </si>
  <si>
    <t>Kétoldalon menetes vagy roppantógyűrűs szerelvény elhelyezése, külső vagy belső menettel, illetve hollandival csatlakoztatva DN 20 szelepek, csappantyúk (szabályzó, folytó-elzáró, beavatkozó) TA STAD BB beszabályozó szelep PN 20 mérőcsonkkal, DN 20,</t>
  </si>
  <si>
    <t>Cikkszám: 52-151-020</t>
  </si>
  <si>
    <t>82-001-7.3.1-0115543</t>
  </si>
  <si>
    <t>Kétoldalon menetes vagy roppantógyűrűs szerelvény elhelyezése, külső vagy belső menettel, illetve hollandival csatlakoztatva DN 20 szelepek, csappantyúk (szabályzó, folytó-elzáró, beavatkozó) OVENTROP visszacsapó szelep, Viton tömítéssel, PN25, DN20, G</t>
  </si>
  <si>
    <t>3/4" bm., (0...+100)°C, nyitónyomás 40 mbar, kvs=6,00, vörösöntvény szelepházzal, 1072006</t>
  </si>
  <si>
    <t>82-001-7.3.2-0130604</t>
  </si>
  <si>
    <t>Kétoldalon menetes vagy roppantógyűrűs szerelvény elhelyezése, külső vagy belső menettel, illetve hollandival csatlakoztatva DN 20 gömbcsap, víz- és gázfőcsap MOFÉM AHA Univerzális gömbcsap 3/4" bb. menettel, névleges méret 20 mm, sárgaréz, natúr, 16</t>
  </si>
  <si>
    <t>bar, Kód: 113-0018-00</t>
  </si>
  <si>
    <t>82-001-7.4.1-0114003</t>
  </si>
  <si>
    <t>Kétoldalon menetes vagy roppantógyűrűs szerelvény elhelyezése, külső vagy belső menettel, illetve hollandival csatlakoztatva DN 25 szelepek, csappantyúk (szabályzó, folytó-elzáró, beavatkozó) TA STAD BB beszabályozó szelep PN 20 mérőcsonkkal, DN 25,</t>
  </si>
  <si>
    <t>Cikkszám: 52-151-025</t>
  </si>
  <si>
    <t>82-001-7.4.1-0115544</t>
  </si>
  <si>
    <t>Kétoldalon menetes vagy roppantógyűrűs szerelvény elhelyezése, külső vagy belső menettel, illetve hollandival csatlakoztatva DN 25 szelepek, csappantyúk (szabályzó, folytó-elzáró, beavatkozó) OVENTROP visszacsapó szelep, Viton tömítéssel, PN25, DN25, G</t>
  </si>
  <si>
    <t>1" bm., (0...+100)°C, nyitónyomás 40 mbar, kvs=13,00, vörösöntvény szelepházzal, 1072008</t>
  </si>
  <si>
    <t>82-001-7.4.2-0130585</t>
  </si>
  <si>
    <t>Kétoldalon menetes vagy roppantógyűrűs szerelvény elhelyezése, külső vagy belső menettel, illetve hollandival csatlakoztatva DN 25 gömbcsap, víz- és gázfőcsap MOFÉM AHA Univerzális gömbcsap 1" kb. menettel, toldattal, névleges méret 25 mm, sárgaréz,</t>
  </si>
  <si>
    <t>natúr, 16 bar, Kód: 113-0038-00</t>
  </si>
  <si>
    <t>82-001-7.5.2-0130606</t>
  </si>
  <si>
    <t>Kétoldalon menetes vagy roppantógyűrűs szerelvény elhelyezése, külső vagy belső menettel, illetve hollandival csatlakoztatva DN 32 gömbcsap, víz- és gázfőcsap MOFÉM AHA Univerzális gömbcsap 5/4" bb. menettel, vízátbocsátás 330 l/min., névleges méret 32</t>
  </si>
  <si>
    <t>mm, sárgaréz, natúr, 10 bar, Kód: 113-0051-00</t>
  </si>
  <si>
    <t>82-001-7.6.1-0114005</t>
  </si>
  <si>
    <t>Kétoldalon menetes vagy roppantógyűrűs szerelvény elhelyezése, külső vagy belső menettel, illetve hollandival csatlakoztatva DN 40 szelepek, csappantyúk (szabályzó, folytó-elzáró, beavatkozó) TA STAD BB beszabályozó szelep PN 20 mérőcsonkkal, DN 40,</t>
  </si>
  <si>
    <t>Cikkszám: 52-151-040</t>
  </si>
  <si>
    <t>82-001-7.6.1-0115546</t>
  </si>
  <si>
    <t xml:space="preserve">Kétoldalon menetes vagy roppantógyűrűs szerelvény elhelyezése, külső vagy belső menettel, illetve hollandival csatlakoztatva DN 40 szelepek, csappantyúk (szabályzó, folytó-elzáró, beavatkozó) OVENTROP visszacsapó szelep, Viton tömítéssel, PN25, DN40, G 1 </t>
  </si>
  <si>
    <t>1/2" bm., (0...+100)°C, nyitónyomás 40 mbar, kvs=19,00, vörösöntvény szelepházzal, 1072012</t>
  </si>
  <si>
    <t>82-001-7.6.2-0130607</t>
  </si>
  <si>
    <t>Kétoldalon menetes vagy roppantógyűrűs szerelvény elhelyezése, külső vagy belső menettel, illetve hollandival csatlakoztatva DN 40 gömbcsap, víz- és gázfőcsap MOFÉM AHA Univerzális gömbcsap 6/4" bb. menettel, vízátbocsátás 590 l/min., névleges méret 40</t>
  </si>
  <si>
    <t>mm, sárgaréz, natúr, 10 bar, Kód: 113-0052-00</t>
  </si>
  <si>
    <t>82-001-7.7.2-0130608</t>
  </si>
  <si>
    <t>Kétoldalon menetes vagy roppantógyűrűs szerelvény elhelyezése, külső vagy belső menettel, illetve hollandival csatlakoztatva DN 50, DN 65 gömbcsap, víz- és gázfőcsap MOFÉM AHA Univerzális gömbcsap 2 1/2" bb. menettel, vízátbocsátás 890 l/min., névleges</t>
  </si>
  <si>
    <t>méret 50 mm, sárgaréz, natúr, 10 bar, Kód: 113-0053-00</t>
  </si>
  <si>
    <t>82-001-13.2-0343820</t>
  </si>
  <si>
    <t>Három- vagy négyoldalon menetes vagy roppantógyűrűs szerelvény elhelyezése, külső vagy belső menettel, illetve hollandival csatlakoztatva DN 20 Honeywell 2-utú keverőszelep, (motorrral), 6,5mm löket, 3/4", külső menet, kónuszos, 2-120°C, PN16, (kvs=4)</t>
  </si>
  <si>
    <t>82-001-13.4-0343746</t>
  </si>
  <si>
    <t>Három- vagy négyoldalon menetes vagy roppantógyűrűs szerelvény elhelyezése, külső vagy belső menettel, illetve hollandival csatlakoztatva DN 32 Honeywell 2-utú keverőszelep, (motorral), 6,5mm löket, 5/4", külső menet sík tömítés, 2-130°C, PN16, (kvs=16)</t>
  </si>
  <si>
    <t>82-001-16.2.5-0113201</t>
  </si>
  <si>
    <t>Fűtőtest szerelvény elhelyezése külső vagy belső menettel, illetve hollandival csatlakoztatva DN 15 UCS-1 szelepgarnitúra</t>
  </si>
  <si>
    <t>82-001-17.1.1-0113261</t>
  </si>
  <si>
    <t>Termosztatikus szelepfej felszerelése radiátorszelepre, KLAPP csatlakozóval rögzítve Danfoss termosztatikus fej beépített érzékelővel, 013G5054, RAE 5054, 8-28°C</t>
  </si>
  <si>
    <t>82-004-6.1.1.1-0721013</t>
  </si>
  <si>
    <t>Zárt tágulási tartály elhelyezése és bekötése (nyomástartó-, gáztalanító és vízutántöltő  berendezések a 82-004-21-es tételtől), fűtési és hűtési rendszerekben, membrános, 2-80 liter között ZILMET 50 literes zárt tágulási tartály, 4 bar túlnyomásra,</t>
  </si>
  <si>
    <t>cikkszám 4-0301-050</t>
  </si>
  <si>
    <t>82-004-9.1-0460501</t>
  </si>
  <si>
    <t>Légedény elhelyezése és bekötése, tartószerkezet beépítésével, 57x2,9 mm - 200 mm 89x3,2 mm - 250 mm Légedény acélcsőből F-53 típus, 89 DN</t>
  </si>
  <si>
    <t>82-005-16.1-0120051</t>
  </si>
  <si>
    <t>Manométer elhelyezése, öntött alumínium házban Manométer öntött alumínium-házban M 20 x 1,5 menettel 1,6 % pontossággal P 1011 típus, átmérő 100 mm. Méréshatár: 0-0.6;0-1.0;0-1.6;0-2.5 bar</t>
  </si>
  <si>
    <t>82-005-17.1.1-0212016</t>
  </si>
  <si>
    <t>Hőmérő elhelyezése, egyenes hőmérő, kicsi Védőszerelvényes ipari hőmérő, MSZ 11210/2-72 kis egyenes hőmérő -35 C-tól 50 C 160 mm benyúlással</t>
  </si>
  <si>
    <t>82-005-20.1.1-0114376</t>
  </si>
  <si>
    <t>Előregyártott osztó- vagy gyűjtőcső elhelyezése, előre kiépített támasztó szerkezetre, bekötések és szerelvények nélkül, DN 50-300 méret között, 25 bar nyomásig,  0,5-4,0 m hosszúságban, 50 kg-ig osztó-gyűjtő egység, PN 4, max. 110°C, acélból,</t>
  </si>
  <si>
    <t>hőszigetelő burkolattal, fali tartószerkezettel,  átm.89 - l=1400mm</t>
  </si>
  <si>
    <t>82-005-31.5-0346331</t>
  </si>
  <si>
    <t>SPIROVENT bronz mikorbuborék leválasztó, vízszintes, 6/4"-belső menetes</t>
  </si>
  <si>
    <t>82-005-31.5-0346332</t>
  </si>
  <si>
    <t>SPIROVENT bronz iszapleválasztó, vízszintes, 6/4"-belső menetes</t>
  </si>
  <si>
    <t>82-007-5.2-0620302</t>
  </si>
  <si>
    <t>Lemezes hőcserélő egység Q=40kW ( nyáron:8/13oC/ 7/12oC-télen:45/50oC/45/40oC))</t>
  </si>
  <si>
    <t>82-008-3.1.4.1.1-0125677</t>
  </si>
  <si>
    <t>Fűtés-, klíma-, hűtéstechnika nedvestengelyű nagyhatásfokú szabályozott szivattyú, menetes vagy karimás kötéssel, egyes szivattyúk, DN 15-25 Wilo-Stratos PICO 25/1-6 nedvestengelyű nagy hatásfokú keringető szivattyú, DN 25, menetes csatl.,</t>
  </si>
  <si>
    <t>A-energiaoszt., PN10, 1~230V, IP44, +2...+110°C, C:4132463</t>
  </si>
  <si>
    <t>82-008-3.1.4.1.1-0127711</t>
  </si>
  <si>
    <t>Fűtés-, klíma-, hűtéstechnika nedvestengelyű nagyhatásfokú szabályozott szivattyú, menetes vagy karimás kötéssel, egyes szivattyúk, DN 15-25 Wilo-Stratos 25/1-10 nedvestengelyű nagy hatásfokú keringető szivattyú, DN 25, menetes csatlakozással, PN10,</t>
  </si>
  <si>
    <t>1~230V, C:2103615</t>
  </si>
  <si>
    <t>82-008-3.1.4.1.2-0125703</t>
  </si>
  <si>
    <t>Fűtés-, klíma-, hűtéstechnika nedvestengelyű nagyhatásfokú szabályozott szivattyú, menetes vagy karimás kötéssel, egyes szivattyúk, DN 30/32 Wilo-Stratos 30/1-6 nedvestengelyű keringető szivattyú, DN 30, menetes csatlakozással, A-energiaosztály, PN6/10,</t>
  </si>
  <si>
    <t>1~230V, C:2090449</t>
  </si>
  <si>
    <t>82-008-3.1.4.1.3-0125708</t>
  </si>
  <si>
    <t>Fűtés-, klíma-, hűtéstechnika nedvestengelyű nagyhatásfokú szabályozott szivattyú, menetes vagy karimás kötéssel, egyes szivattyúk, DN 40 Wilo-Stratos 40/1-8 nedvestengelyű keringető szivattyú, DN 40, karimás csatlakozással, A-energiaosztály, PN6/10</t>
  </si>
  <si>
    <t>kombikarimával, 1~230V, C:2090454</t>
  </si>
  <si>
    <t>82-012-3.2.1.4-0425754</t>
  </si>
  <si>
    <t xml:space="preserve">Acéllemez kompakt lapradiátor elhelyezése, széthordással, tartókkal, bekötéssel, 2 soros, 1600 mm-ig, 600 mm D-ÉG Dunaferr LUX-UNI univerzális hat csatl.lapradiátor DK (22 típus), 2-soros, 2 konvektorlemezes, burkolattal, 600x 400 mm, fűtőteljesítmény: </t>
  </si>
  <si>
    <t>648 W</t>
  </si>
  <si>
    <t>82-012-3.2.1.4-0425756</t>
  </si>
  <si>
    <t xml:space="preserve">Acéllemez kompakt lapradiátor elhelyezése, széthordással, tartókkal, bekötéssel, 2 soros, 1600 mm-ig, 600 mm D-ÉG Dunaferr LUX-UNI univerzális hat csatl.lapradiátor DK (22 típus), 2-soros, 2 konvektorlemezes, burkolattal, 600x 600 mm, fűtőteljesítmény: </t>
  </si>
  <si>
    <t>973 W</t>
  </si>
  <si>
    <t>82-012-3.2.1.4-0425758</t>
  </si>
  <si>
    <t>Acéllemez kompakt lapradiátor elhelyezése, széthordással, tartókkal, bekötéssel, 2 soros, 1600 mm-ig, 600 mm D-ÉG Dunaferr LUX-UNI univerzális hat csatl.lapradiátor DK (22 típus), 2-soros, 2 konvektorlemezes, burkolattal, 600x 800 mm, fűtőteljesítmény:</t>
  </si>
  <si>
    <t>1297 W</t>
  </si>
  <si>
    <t>82-012-3.2.1.4-0425760</t>
  </si>
  <si>
    <t>Acéllemez kompakt lapradiátor elhelyezése, széthordással, tartókkal, bekötéssel, 2 soros, 1600 mm-ig, 600 mm D-ÉG Dunaferr LUX-UNI univerzális hat csatl.lapradiátor DK (22 típus), 2-soros, 2 konvektorlemezes, burkolattal, 600x1000 mm, fűtőteljesítmény:</t>
  </si>
  <si>
    <t>1621 W</t>
  </si>
  <si>
    <t>82-012-3.2.1.6-0426060</t>
  </si>
  <si>
    <t>Acéllemez kompakt lapradiátor elhelyezése, széthordással, tartókkal, bekötéssel, 2 soros, 1600 mm-ig, 900 mm D-ÉG Dunaferr LUX-UNI univerzális hat csatl.lapradiátor DK (22 típus), 2-soros, 2 konvektorlemezes, burkolattal, 900x1000 mm, fűtőteljesítmény:</t>
  </si>
  <si>
    <t>2267 W</t>
  </si>
  <si>
    <t>82-012-3.2.1.6-0426062</t>
  </si>
  <si>
    <t>Acéllemez kompakt lapradiátor elhelyezése, széthordással, tartókkal, bekötéssel, 2 soros, 1600 mm-ig, 900 mm D-ÉG Dunaferr LUX-UNI univerzális hat csatl.lapradiátor DK (22 típus), 2-soros, 2 konvektorlemezes, burkolattal, 900x1200 mm, fűtőteljesítmény:</t>
  </si>
  <si>
    <t>2720 W</t>
  </si>
  <si>
    <t>82-012-3.2.1.6-0426064</t>
  </si>
  <si>
    <t>Acéllemez kompakt lapradiátor elhelyezése, széthordással, tartókkal, bekötéssel, 2 soros, 1600 mm-ig, 900 mm D-ÉG Dunaferr LUX-UNI univerzális hat csatl.lapradiátor DK (22 típus), 2-soros, 2 konvektorlemezes, burkolattal, 900x1400 mm, fűtőteljesítmény:</t>
  </si>
  <si>
    <t>3174 W</t>
  </si>
  <si>
    <t>82-012-12.2.3.1</t>
  </si>
  <si>
    <t>Törölközőszárító radiátorok elhelyezése széthordással, tartókkal, bekötéssel, 1820 mm fűtőtest magasságig, Dunaferr Plussz csőradiátor, 1200/600</t>
  </si>
  <si>
    <t>82-012-12.2.3.1-0000100</t>
  </si>
  <si>
    <t>Törölközőszárító radiátorok elhelyezése széthordással, tartókkal, bekötéssel, 1820 mm fűtőtest magasságig, Dunaferr Plussz csőradiátor, 1800/600</t>
  </si>
  <si>
    <t>82-012-21.1</t>
  </si>
  <si>
    <t>MINIB COIL-HCM4 pipe padlókonvektor elhelyezése</t>
  </si>
  <si>
    <t>82-013-16-0320771</t>
  </si>
  <si>
    <t>Épületgépészeti szabályozó rendszer, gázkazán és levegő/víz hőszivattyú, osztó négy körrel, 3 kevert körel.</t>
  </si>
  <si>
    <t>82-016-12.2</t>
  </si>
  <si>
    <t>Kazánház, illetve hőközpont beszabályozása, beüzemelése 23.261 - 45.440 W teljesítmény között</t>
  </si>
  <si>
    <t>82-016-13.2</t>
  </si>
  <si>
    <t>Próbafűtés, radiátorok beszabályozása 23.261 - 45.440 W teljesítmény között</t>
  </si>
  <si>
    <t>84-003-1.1.1.1-0232941</t>
  </si>
  <si>
    <t>Klímakonvektorok, parapetes 2 csöves rendszerű, hűtő/fűtőteljesítmény: 15 kW-ig / 25 kW-ig SABIANA MVB-CRC 63</t>
  </si>
  <si>
    <t>84-003-1.1.1.1-0232951</t>
  </si>
  <si>
    <t>Klímakonvektorok, magasfali, 2 csöves rendszerű, hűtő/fűtőteljesítmény: 15 kW-ig / 25 kW-ig SABIANA VARISMA FLY CVP-2 oldalfali fan-coil berendezés</t>
  </si>
  <si>
    <t>84-003-1.1.1.1-0232961</t>
  </si>
  <si>
    <t>Klímakonvektorok, magasfali, 2 csöves rendszerű, hűtő/fűtőteljesítmény: 15 kW-ig / 25 kW-ig SABIANA VARISMA FLY CVP-3 oldalfali fan-coil berendezés</t>
  </si>
  <si>
    <t>84-003-1.1.1.1-0232971</t>
  </si>
  <si>
    <t>Klímakonvektorok, magasfali, 2 csöves rendszerű, hűtő/fűtőteljesítmény: 15 kW-ig / 25 kW-ig SABIANA VARISMA FLY CVP-4 oldalfali fan-coil berendezés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</si>
</sst>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@"/>
  </numFmts>
  <fonts count="6">
    <font>
      <sz val="10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Alignment="1">
      <alignment vertical="top"/>
    </xf>
    <xf numFmtId="164" fontId="3" fillId="0" borderId="0" xfId="0" applyFont="1" applyBorder="1" applyAlignment="1">
      <alignment vertical="top"/>
    </xf>
    <xf numFmtId="164" fontId="3" fillId="0" borderId="0" xfId="0" applyFont="1" applyAlignment="1">
      <alignment vertical="top"/>
    </xf>
    <xf numFmtId="164" fontId="2" fillId="0" borderId="0" xfId="0" applyFont="1" applyBorder="1" applyAlignment="1">
      <alignment vertical="top"/>
    </xf>
    <xf numFmtId="164" fontId="2" fillId="0" borderId="0" xfId="0" applyFont="1" applyBorder="1" applyAlignment="1">
      <alignment horizontal="center" vertical="top"/>
    </xf>
    <xf numFmtId="164" fontId="2" fillId="0" borderId="1" xfId="0" applyFont="1" applyBorder="1" applyAlignment="1">
      <alignment vertical="top"/>
    </xf>
    <xf numFmtId="164" fontId="2" fillId="0" borderId="1" xfId="0" applyFont="1" applyBorder="1" applyAlignment="1">
      <alignment horizontal="right" vertical="top"/>
    </xf>
    <xf numFmtId="164" fontId="2" fillId="0" borderId="2" xfId="0" applyFont="1" applyBorder="1" applyAlignment="1">
      <alignment horizontal="center" vertical="top"/>
    </xf>
    <xf numFmtId="165" fontId="2" fillId="0" borderId="1" xfId="0" applyNumberFormat="1" applyFont="1" applyBorder="1" applyAlignment="1">
      <alignment vertical="top"/>
    </xf>
    <xf numFmtId="164" fontId="2" fillId="0" borderId="1" xfId="0" applyFont="1" applyBorder="1" applyAlignment="1">
      <alignment horizontal="center" vertical="top"/>
    </xf>
    <xf numFmtId="164" fontId="2" fillId="0" borderId="3" xfId="0" applyFont="1" applyBorder="1" applyAlignment="1">
      <alignment horizontal="center" vertical="top"/>
    </xf>
    <xf numFmtId="164" fontId="2" fillId="0" borderId="0" xfId="0" applyFont="1" applyAlignment="1">
      <alignment vertical="top" wrapText="1"/>
    </xf>
    <xf numFmtId="164" fontId="3" fillId="0" borderId="3" xfId="0" applyFont="1" applyBorder="1" applyAlignment="1">
      <alignment vertical="top" wrapText="1"/>
    </xf>
    <xf numFmtId="164" fontId="3" fillId="0" borderId="3" xfId="0" applyFont="1" applyBorder="1" applyAlignment="1">
      <alignment horizontal="right" vertical="top" wrapText="1"/>
    </xf>
    <xf numFmtId="164" fontId="4" fillId="0" borderId="0" xfId="0" applyFont="1" applyAlignment="1">
      <alignment horizontal="left" vertical="top" wrapText="1"/>
    </xf>
    <xf numFmtId="164" fontId="4" fillId="0" borderId="0" xfId="0" applyFont="1" applyAlignment="1">
      <alignment vertical="top" wrapText="1"/>
    </xf>
    <xf numFmtId="164" fontId="4" fillId="0" borderId="0" xfId="0" applyFont="1" applyAlignment="1">
      <alignment horizontal="right" vertical="top" wrapText="1"/>
    </xf>
    <xf numFmtId="164" fontId="5" fillId="0" borderId="3" xfId="0" applyFont="1" applyBorder="1" applyAlignment="1">
      <alignment horizontal="left" vertical="top" wrapText="1"/>
    </xf>
    <xf numFmtId="164" fontId="5" fillId="0" borderId="3" xfId="0" applyFont="1" applyBorder="1" applyAlignment="1">
      <alignment vertical="top" wrapText="1"/>
    </xf>
    <xf numFmtId="164" fontId="5" fillId="0" borderId="3" xfId="0" applyFont="1" applyBorder="1" applyAlignment="1">
      <alignment horizontal="right" vertical="top" wrapText="1"/>
    </xf>
    <xf numFmtId="164" fontId="5" fillId="0" borderId="0" xfId="0" applyFont="1" applyAlignment="1">
      <alignment vertical="top" wrapText="1"/>
    </xf>
    <xf numFmtId="166" fontId="4" fillId="0" borderId="0" xfId="0" applyNumberFormat="1" applyFont="1" applyAlignment="1">
      <alignment vertical="top" wrapText="1"/>
    </xf>
    <xf numFmtId="164" fontId="5" fillId="0" borderId="0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4">
      <selection activeCell="A5" sqref="A5"/>
    </sheetView>
  </sheetViews>
  <sheetFormatPr defaultColWidth="9.140625" defaultRowHeight="12.75"/>
  <cols>
    <col min="1" max="1" width="36.421875" style="1" customWidth="1"/>
    <col min="2" max="2" width="10.7109375" style="1" customWidth="1"/>
    <col min="3" max="4" width="15.7109375" style="1" customWidth="1"/>
    <col min="5" max="16384" width="9.140625" style="1" customWidth="1"/>
  </cols>
  <sheetData>
    <row r="1" spans="1:4" s="3" customFormat="1" ht="15.75">
      <c r="A1" s="2" t="s">
        <v>0</v>
      </c>
      <c r="B1" s="2"/>
      <c r="C1" s="2"/>
      <c r="D1" s="2"/>
    </row>
    <row r="2" spans="1:4" s="3" customFormat="1" ht="15.75">
      <c r="A2" s="2"/>
      <c r="B2" s="2"/>
      <c r="C2" s="2"/>
      <c r="D2" s="2"/>
    </row>
    <row r="3" spans="1:4" s="3" customFormat="1" ht="15.75">
      <c r="A3" s="2"/>
      <c r="B3" s="2"/>
      <c r="C3" s="2"/>
      <c r="D3" s="2"/>
    </row>
    <row r="4" spans="1:4" s="3" customFormat="1" ht="15.75">
      <c r="A4" s="2"/>
      <c r="B4" s="2"/>
      <c r="C4" s="2"/>
      <c r="D4" s="2"/>
    </row>
    <row r="5" spans="1:4" ht="15.75">
      <c r="A5" s="4"/>
      <c r="B5" s="4"/>
      <c r="C5" s="4"/>
      <c r="D5" s="4"/>
    </row>
    <row r="6" spans="1:4" ht="15.75">
      <c r="A6" s="4"/>
      <c r="B6" s="4"/>
      <c r="C6" s="4"/>
      <c r="D6" s="4"/>
    </row>
    <row r="7" spans="1:4" ht="15.75">
      <c r="A7" s="4"/>
      <c r="B7" s="4"/>
      <c r="C7" s="4"/>
      <c r="D7" s="4"/>
    </row>
    <row r="9" spans="1:3" ht="15.75">
      <c r="A9" s="1" t="s">
        <v>1</v>
      </c>
      <c r="C9" s="1" t="s">
        <v>2</v>
      </c>
    </row>
    <row r="10" spans="1:3" ht="15.75">
      <c r="A10" s="1" t="s">
        <v>3</v>
      </c>
      <c r="C10" s="1" t="s">
        <v>2</v>
      </c>
    </row>
    <row r="11" spans="1:3" ht="15.75">
      <c r="A11" s="1" t="s">
        <v>4</v>
      </c>
      <c r="C11" s="1" t="s">
        <v>2</v>
      </c>
    </row>
    <row r="12" spans="1:3" ht="15.75">
      <c r="A12" s="1" t="s">
        <v>2</v>
      </c>
      <c r="C12" s="1" t="s">
        <v>2</v>
      </c>
    </row>
    <row r="13" spans="1:3" ht="15.75">
      <c r="A13" s="1" t="s">
        <v>2</v>
      </c>
      <c r="C13" s="1" t="s">
        <v>2</v>
      </c>
    </row>
    <row r="14" spans="1:3" ht="15.75">
      <c r="A14" s="1" t="s">
        <v>2</v>
      </c>
      <c r="C14" s="1" t="s">
        <v>2</v>
      </c>
    </row>
    <row r="15" spans="1:3" ht="15.75">
      <c r="A15" s="1" t="s">
        <v>5</v>
      </c>
      <c r="C15" s="1" t="s">
        <v>2</v>
      </c>
    </row>
    <row r="16" ht="15.75">
      <c r="A16" s="1" t="s">
        <v>6</v>
      </c>
    </row>
    <row r="17" ht="15.75">
      <c r="A17" s="1" t="s">
        <v>7</v>
      </c>
    </row>
    <row r="18" ht="15.75">
      <c r="A18" s="1" t="s">
        <v>8</v>
      </c>
    </row>
    <row r="19" ht="15.75">
      <c r="A19" s="1" t="s">
        <v>8</v>
      </c>
    </row>
    <row r="20" ht="15.75">
      <c r="A20" s="1" t="s">
        <v>8</v>
      </c>
    </row>
    <row r="22" spans="1:4" ht="15.75">
      <c r="A22" s="5" t="s">
        <v>9</v>
      </c>
      <c r="B22" s="5"/>
      <c r="C22" s="5"/>
      <c r="D22" s="5"/>
    </row>
    <row r="23" spans="1:4" ht="15.75">
      <c r="A23" s="6" t="s">
        <v>10</v>
      </c>
      <c r="B23" s="6"/>
      <c r="C23" s="7" t="s">
        <v>11</v>
      </c>
      <c r="D23" s="7" t="s">
        <v>12</v>
      </c>
    </row>
    <row r="24" spans="1:4" ht="15.75">
      <c r="A24" s="6" t="s">
        <v>13</v>
      </c>
      <c r="B24" s="6"/>
      <c r="C24" s="6">
        <f>ROUND(SUM(Összesítő!B2:B6),0)</f>
        <v>0</v>
      </c>
      <c r="D24" s="6">
        <f>ROUND(SUM(Összesítő!C2:C6),0)</f>
        <v>0</v>
      </c>
    </row>
    <row r="25" spans="1:4" ht="15.75">
      <c r="A25" s="1" t="s">
        <v>14</v>
      </c>
      <c r="C25" s="8">
        <f>ROUND(C24+D24,0)</f>
        <v>0</v>
      </c>
      <c r="D25" s="8"/>
    </row>
    <row r="26" spans="1:4" ht="15.75">
      <c r="A26" s="6" t="s">
        <v>15</v>
      </c>
      <c r="B26" s="9">
        <v>0.27</v>
      </c>
      <c r="C26" s="10">
        <f>ROUND(C25*B26,0)</f>
        <v>0</v>
      </c>
      <c r="D26" s="10"/>
    </row>
    <row r="27" spans="1:4" ht="15.75">
      <c r="A27" s="6" t="s">
        <v>16</v>
      </c>
      <c r="B27" s="6"/>
      <c r="C27" s="11">
        <f>ROUND(C25+C26,0)</f>
        <v>0</v>
      </c>
      <c r="D27" s="11"/>
    </row>
    <row r="31" spans="2:3" ht="15.75">
      <c r="B31" s="8" t="s">
        <v>17</v>
      </c>
      <c r="C31" s="8"/>
    </row>
  </sheetData>
  <sheetProtection selectLockedCells="1" selectUnlockedCells="1"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5:D25"/>
    <mergeCell ref="C26:D26"/>
    <mergeCell ref="C27:D27"/>
    <mergeCell ref="B31:C31"/>
  </mergeCells>
  <printOptions/>
  <pageMargins left="1" right="1" top="1" bottom="1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421875" style="12" customWidth="1"/>
    <col min="2" max="3" width="20.7109375" style="12" customWidth="1"/>
    <col min="4" max="16384" width="9.140625" style="12" customWidth="1"/>
  </cols>
  <sheetData>
    <row r="1" spans="1:3" s="13" customFormat="1" ht="15.75">
      <c r="A1" s="13" t="s">
        <v>18</v>
      </c>
      <c r="B1" s="14" t="s">
        <v>19</v>
      </c>
      <c r="C1" s="14" t="s">
        <v>20</v>
      </c>
    </row>
    <row r="2" spans="1:3" ht="15.75">
      <c r="A2" s="12" t="s">
        <v>21</v>
      </c>
      <c r="B2" s="12">
        <f>Felületképzés!H8</f>
        <v>0</v>
      </c>
      <c r="C2" s="12">
        <f>Felületképzés!I8</f>
        <v>0</v>
      </c>
    </row>
    <row r="3" spans="1:3" ht="15.75">
      <c r="A3" s="12" t="s">
        <v>22</v>
      </c>
      <c r="B3" s="12">
        <f>'Általános épületgépészeti szige'!H17</f>
        <v>0</v>
      </c>
      <c r="C3" s="12">
        <f>'Általános épületgépészeti szige'!I17</f>
        <v>0</v>
      </c>
    </row>
    <row r="4" spans="1:3" ht="15.75">
      <c r="A4" s="12" t="s">
        <v>23</v>
      </c>
      <c r="B4" s="12">
        <f>'Épületgépészeti csővezeték szer'!H31</f>
        <v>0</v>
      </c>
      <c r="C4" s="12">
        <f>'Épületgépészeti csővezeték szer'!I31</f>
        <v>0</v>
      </c>
    </row>
    <row r="5" spans="1:3" ht="31.5">
      <c r="A5" s="12" t="s">
        <v>24</v>
      </c>
      <c r="B5" s="12">
        <f>'Épületgépészeti szerelvények és'!H122</f>
        <v>0</v>
      </c>
      <c r="C5" s="12">
        <f>'Épületgépészeti szerelvények és'!I122</f>
        <v>0</v>
      </c>
    </row>
    <row r="6" spans="1:3" ht="15.75">
      <c r="A6" s="12" t="s">
        <v>25</v>
      </c>
      <c r="B6" s="12">
        <f>'Légkondicionáló berendezések'!H10</f>
        <v>0</v>
      </c>
      <c r="C6" s="12">
        <f>'Légkondicionáló berendezések'!I10</f>
        <v>0</v>
      </c>
    </row>
    <row r="7" spans="1:3" s="13" customFormat="1" ht="15.75">
      <c r="A7" s="13" t="s">
        <v>26</v>
      </c>
      <c r="B7" s="13">
        <f>ROUND(SUM(B2:B6),0)</f>
        <v>0</v>
      </c>
      <c r="C7" s="13">
        <f>ROUND(SUM(C2:C6),0)</f>
        <v>0</v>
      </c>
    </row>
  </sheetData>
  <sheetProtection selectLockedCells="1" selectUnlockedCells="1"/>
  <printOptions/>
  <pageMargins left="1" right="1" top="1" bottom="1" header="0.4166666666666667" footer="0.5118055555555555"/>
  <pageSetup firstPageNumber="1" useFirstPageNumber="1" horizontalDpi="300" verticalDpi="300" orientation="portrait" paperSize="9"/>
  <headerFooter alignWithMargins="0">
    <oddHeader>&amp;C&amp;"Times New Roman,Normál"&amp;12Munkanem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F6" sqref="F6"/>
    </sheetView>
  </sheetViews>
  <sheetFormatPr defaultColWidth="9.140625" defaultRowHeight="12.7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27</v>
      </c>
      <c r="B1" s="19" t="s">
        <v>28</v>
      </c>
      <c r="C1" s="19" t="s">
        <v>29</v>
      </c>
      <c r="D1" s="20" t="s">
        <v>30</v>
      </c>
      <c r="E1" s="19" t="s">
        <v>31</v>
      </c>
      <c r="F1" s="20" t="s">
        <v>32</v>
      </c>
      <c r="G1" s="20" t="s">
        <v>33</v>
      </c>
      <c r="H1" s="20" t="s">
        <v>34</v>
      </c>
      <c r="I1" s="20" t="s">
        <v>35</v>
      </c>
    </row>
    <row r="2" spans="1:9" ht="69.75">
      <c r="A2" s="15">
        <v>1</v>
      </c>
      <c r="B2" s="16" t="s">
        <v>36</v>
      </c>
      <c r="C2" s="22" t="s">
        <v>37</v>
      </c>
      <c r="D2" s="17">
        <v>112</v>
      </c>
      <c r="E2" s="16" t="s">
        <v>38</v>
      </c>
      <c r="F2" s="17">
        <v>0</v>
      </c>
      <c r="G2" s="17">
        <v>0</v>
      </c>
      <c r="H2" s="17">
        <f>ROUND(D2*F2,0)</f>
        <v>0</v>
      </c>
      <c r="I2" s="17">
        <f>ROUND(D2*G2,0)</f>
        <v>0</v>
      </c>
    </row>
    <row r="4" spans="1:9" ht="36">
      <c r="A4" s="15">
        <v>2</v>
      </c>
      <c r="B4" s="16" t="s">
        <v>39</v>
      </c>
      <c r="C4" s="22" t="s">
        <v>40</v>
      </c>
      <c r="D4" s="17">
        <v>112</v>
      </c>
      <c r="E4" s="16" t="s">
        <v>38</v>
      </c>
      <c r="F4" s="17">
        <v>0</v>
      </c>
      <c r="G4" s="17">
        <v>0</v>
      </c>
      <c r="H4" s="17">
        <f>ROUND(D4*F4,0)</f>
        <v>0</v>
      </c>
      <c r="I4" s="17">
        <f>ROUND(D4*G4,0)</f>
        <v>0</v>
      </c>
    </row>
    <row r="6" spans="1:9" ht="69.75">
      <c r="A6" s="15">
        <v>3</v>
      </c>
      <c r="B6" s="16" t="s">
        <v>41</v>
      </c>
      <c r="C6" s="22" t="s">
        <v>42</v>
      </c>
      <c r="D6" s="17">
        <v>24</v>
      </c>
      <c r="E6" s="16" t="s">
        <v>38</v>
      </c>
      <c r="F6" s="17">
        <v>0</v>
      </c>
      <c r="G6" s="17">
        <v>0</v>
      </c>
      <c r="H6" s="17">
        <f>ROUND(D6*F6,0)</f>
        <v>0</v>
      </c>
      <c r="I6" s="17">
        <f>ROUND(D6*G6,0)</f>
        <v>0</v>
      </c>
    </row>
    <row r="8" spans="1:9" s="23" customFormat="1" ht="12.75">
      <c r="A8" s="18"/>
      <c r="B8" s="19"/>
      <c r="C8" s="19" t="s">
        <v>43</v>
      </c>
      <c r="D8" s="20"/>
      <c r="E8" s="19"/>
      <c r="F8" s="20"/>
      <c r="G8" s="20"/>
      <c r="H8" s="20">
        <f>ROUND(SUM(H2:H7),0)</f>
        <v>0</v>
      </c>
      <c r="I8" s="20">
        <f>ROUND(SUM(I2:I7),0)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 Felületképzés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G14" sqref="G14"/>
    </sheetView>
  </sheetViews>
  <sheetFormatPr defaultColWidth="9.140625" defaultRowHeight="12.7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27</v>
      </c>
      <c r="B1" s="19" t="s">
        <v>28</v>
      </c>
      <c r="C1" s="19" t="s">
        <v>29</v>
      </c>
      <c r="D1" s="20" t="s">
        <v>30</v>
      </c>
      <c r="E1" s="19" t="s">
        <v>31</v>
      </c>
      <c r="F1" s="20" t="s">
        <v>32</v>
      </c>
      <c r="G1" s="20" t="s">
        <v>33</v>
      </c>
      <c r="H1" s="20" t="s">
        <v>34</v>
      </c>
      <c r="I1" s="20" t="s">
        <v>35</v>
      </c>
    </row>
    <row r="2" spans="1:9" ht="69.75">
      <c r="A2" s="15">
        <v>1</v>
      </c>
      <c r="B2" s="16" t="s">
        <v>44</v>
      </c>
      <c r="C2" s="22" t="s">
        <v>45</v>
      </c>
      <c r="D2" s="17">
        <v>24</v>
      </c>
      <c r="E2" s="16" t="s">
        <v>38</v>
      </c>
      <c r="F2" s="17">
        <v>0</v>
      </c>
      <c r="G2" s="17">
        <v>0</v>
      </c>
      <c r="H2" s="17">
        <f>ROUND(D2*F2,0)</f>
        <v>0</v>
      </c>
      <c r="I2" s="17">
        <f>ROUND(D2*G2,0)</f>
        <v>0</v>
      </c>
    </row>
    <row r="3" ht="25.5">
      <c r="C3" s="22" t="s">
        <v>46</v>
      </c>
    </row>
    <row r="5" spans="1:9" ht="69.75">
      <c r="A5" s="15">
        <v>2</v>
      </c>
      <c r="B5" s="16" t="s">
        <v>47</v>
      </c>
      <c r="C5" s="22" t="s">
        <v>45</v>
      </c>
      <c r="D5" s="17">
        <v>8</v>
      </c>
      <c r="E5" s="16" t="s">
        <v>38</v>
      </c>
      <c r="F5" s="17">
        <v>0</v>
      </c>
      <c r="G5" s="17">
        <v>0</v>
      </c>
      <c r="H5" s="17">
        <f>ROUND(D5*F5,0)</f>
        <v>0</v>
      </c>
      <c r="I5" s="17">
        <f>ROUND(D5*G5,0)</f>
        <v>0</v>
      </c>
    </row>
    <row r="6" ht="25.5">
      <c r="C6" s="22" t="s">
        <v>48</v>
      </c>
    </row>
    <row r="8" spans="1:9" ht="69.75">
      <c r="A8" s="15">
        <v>3</v>
      </c>
      <c r="B8" s="16" t="s">
        <v>49</v>
      </c>
      <c r="C8" s="22" t="s">
        <v>45</v>
      </c>
      <c r="D8" s="17">
        <v>10</v>
      </c>
      <c r="E8" s="16" t="s">
        <v>38</v>
      </c>
      <c r="F8" s="17">
        <v>0</v>
      </c>
      <c r="G8" s="17">
        <v>0</v>
      </c>
      <c r="H8" s="17">
        <f>ROUND(D8*F8,0)</f>
        <v>0</v>
      </c>
      <c r="I8" s="17">
        <f>ROUND(D8*G8,0)</f>
        <v>0</v>
      </c>
    </row>
    <row r="9" ht="25.5">
      <c r="C9" s="22" t="s">
        <v>50</v>
      </c>
    </row>
    <row r="11" spans="1:9" ht="69.75">
      <c r="A11" s="15">
        <v>4</v>
      </c>
      <c r="B11" s="16" t="s">
        <v>51</v>
      </c>
      <c r="C11" s="22" t="s">
        <v>45</v>
      </c>
      <c r="D11" s="17">
        <v>38</v>
      </c>
      <c r="E11" s="16" t="s">
        <v>38</v>
      </c>
      <c r="F11" s="17">
        <v>0</v>
      </c>
      <c r="G11" s="17">
        <v>0</v>
      </c>
      <c r="H11" s="17">
        <f>ROUND(D11*F11,0)</f>
        <v>0</v>
      </c>
      <c r="I11" s="17">
        <f>ROUND(D11*G11,0)</f>
        <v>0</v>
      </c>
    </row>
    <row r="12" ht="25.5">
      <c r="C12" s="22" t="s">
        <v>52</v>
      </c>
    </row>
    <row r="14" spans="1:9" ht="69.75">
      <c r="A14" s="15">
        <v>5</v>
      </c>
      <c r="B14" s="16" t="s">
        <v>53</v>
      </c>
      <c r="C14" s="22" t="s">
        <v>45</v>
      </c>
      <c r="D14" s="17">
        <v>65</v>
      </c>
      <c r="E14" s="16" t="s">
        <v>38</v>
      </c>
      <c r="F14" s="17">
        <v>0</v>
      </c>
      <c r="G14" s="17">
        <v>0</v>
      </c>
      <c r="H14" s="17">
        <f>ROUND(D14*F14,0)</f>
        <v>0</v>
      </c>
      <c r="I14" s="17">
        <f>ROUND(D14*G14,0)</f>
        <v>0</v>
      </c>
    </row>
    <row r="15" ht="25.5">
      <c r="C15" s="22" t="s">
        <v>54</v>
      </c>
    </row>
    <row r="17" spans="1:9" s="23" customFormat="1" ht="12.75">
      <c r="A17" s="18"/>
      <c r="B17" s="19"/>
      <c r="C17" s="19" t="s">
        <v>43</v>
      </c>
      <c r="D17" s="20"/>
      <c r="E17" s="19"/>
      <c r="F17" s="20"/>
      <c r="G17" s="20"/>
      <c r="H17" s="20">
        <f>ROUND(SUM(H2:H16),0)</f>
        <v>0</v>
      </c>
      <c r="I17" s="20">
        <f>ROUND(SUM(I2:I16),0)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 Általános épületgépészeti szigetelés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G40" sqref="G40"/>
    </sheetView>
  </sheetViews>
  <sheetFormatPr defaultColWidth="9.140625" defaultRowHeight="12.7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27</v>
      </c>
      <c r="B1" s="19" t="s">
        <v>28</v>
      </c>
      <c r="C1" s="19" t="s">
        <v>29</v>
      </c>
      <c r="D1" s="20" t="s">
        <v>30</v>
      </c>
      <c r="E1" s="19" t="s">
        <v>31</v>
      </c>
      <c r="F1" s="20" t="s">
        <v>32</v>
      </c>
      <c r="G1" s="20" t="s">
        <v>33</v>
      </c>
      <c r="H1" s="20" t="s">
        <v>34</v>
      </c>
      <c r="I1" s="20" t="s">
        <v>35</v>
      </c>
    </row>
    <row r="2" spans="1:9" ht="69.75">
      <c r="A2" s="15">
        <v>1</v>
      </c>
      <c r="B2" s="16" t="s">
        <v>55</v>
      </c>
      <c r="C2" s="22" t="s">
        <v>56</v>
      </c>
      <c r="D2" s="17">
        <v>124</v>
      </c>
      <c r="E2" s="16" t="s">
        <v>38</v>
      </c>
      <c r="F2" s="17">
        <v>0</v>
      </c>
      <c r="G2" s="17">
        <v>0</v>
      </c>
      <c r="H2" s="17">
        <f>ROUND(D2*F2,0)</f>
        <v>0</v>
      </c>
      <c r="I2" s="17">
        <f>ROUND(D2*G2,0)</f>
        <v>0</v>
      </c>
    </row>
    <row r="3" ht="63.75">
      <c r="C3" s="22" t="s">
        <v>57</v>
      </c>
    </row>
    <row r="5" spans="1:9" ht="69.75">
      <c r="A5" s="15">
        <v>2</v>
      </c>
      <c r="B5" s="16" t="s">
        <v>58</v>
      </c>
      <c r="C5" s="22" t="s">
        <v>56</v>
      </c>
      <c r="D5" s="17">
        <v>34</v>
      </c>
      <c r="E5" s="16" t="s">
        <v>38</v>
      </c>
      <c r="F5" s="17">
        <v>0</v>
      </c>
      <c r="G5" s="17">
        <v>0</v>
      </c>
      <c r="H5" s="17">
        <f>ROUND(D5*F5,0)</f>
        <v>0</v>
      </c>
      <c r="I5" s="17">
        <f>ROUND(D5*G5,0)</f>
        <v>0</v>
      </c>
    </row>
    <row r="6" ht="63.75">
      <c r="C6" s="22" t="s">
        <v>59</v>
      </c>
    </row>
    <row r="8" spans="1:9" ht="69.75">
      <c r="A8" s="15">
        <v>3</v>
      </c>
      <c r="B8" s="16" t="s">
        <v>60</v>
      </c>
      <c r="C8" s="22" t="s">
        <v>56</v>
      </c>
      <c r="D8" s="17">
        <v>84</v>
      </c>
      <c r="E8" s="16" t="s">
        <v>38</v>
      </c>
      <c r="F8" s="17">
        <v>0</v>
      </c>
      <c r="G8" s="17">
        <v>0</v>
      </c>
      <c r="H8" s="17">
        <f>ROUND(D8*F8,0)</f>
        <v>0</v>
      </c>
      <c r="I8" s="17">
        <f>ROUND(D8*G8,0)</f>
        <v>0</v>
      </c>
    </row>
    <row r="9" ht="63.75">
      <c r="C9" s="22" t="s">
        <v>61</v>
      </c>
    </row>
    <row r="11" spans="1:9" ht="69.75">
      <c r="A11" s="15">
        <v>4</v>
      </c>
      <c r="B11" s="16" t="s">
        <v>62</v>
      </c>
      <c r="C11" s="22" t="s">
        <v>56</v>
      </c>
      <c r="D11" s="17">
        <v>21</v>
      </c>
      <c r="E11" s="16" t="s">
        <v>38</v>
      </c>
      <c r="F11" s="17">
        <v>0</v>
      </c>
      <c r="G11" s="17">
        <v>0</v>
      </c>
      <c r="H11" s="17">
        <f>ROUND(D11*F11,0)</f>
        <v>0</v>
      </c>
      <c r="I11" s="17">
        <f>ROUND(D11*G11,0)</f>
        <v>0</v>
      </c>
    </row>
    <row r="12" ht="63.75">
      <c r="C12" s="22" t="s">
        <v>63</v>
      </c>
    </row>
    <row r="14" spans="1:9" ht="69.75">
      <c r="A14" s="15">
        <v>5</v>
      </c>
      <c r="B14" s="16" t="s">
        <v>64</v>
      </c>
      <c r="C14" s="22" t="s">
        <v>65</v>
      </c>
      <c r="D14" s="17">
        <v>32</v>
      </c>
      <c r="E14" s="16" t="s">
        <v>38</v>
      </c>
      <c r="F14" s="17">
        <v>0</v>
      </c>
      <c r="G14" s="17">
        <v>0</v>
      </c>
      <c r="H14" s="17">
        <f>ROUND(D14*F14,0)</f>
        <v>0</v>
      </c>
      <c r="I14" s="17">
        <f>ROUND(D14*G14,0)</f>
        <v>0</v>
      </c>
    </row>
    <row r="16" spans="1:9" ht="69.75">
      <c r="A16" s="15">
        <v>6</v>
      </c>
      <c r="B16" s="16" t="s">
        <v>66</v>
      </c>
      <c r="C16" s="22" t="s">
        <v>67</v>
      </c>
      <c r="D16" s="17">
        <v>24</v>
      </c>
      <c r="E16" s="16" t="s">
        <v>38</v>
      </c>
      <c r="F16" s="17">
        <v>0</v>
      </c>
      <c r="G16" s="17">
        <v>0</v>
      </c>
      <c r="H16" s="17">
        <f>ROUND(D16*F16,0)</f>
        <v>0</v>
      </c>
      <c r="I16" s="17">
        <f>ROUND(D16*G16,0)</f>
        <v>0</v>
      </c>
    </row>
    <row r="18" spans="1:9" ht="69.75">
      <c r="A18" s="15">
        <v>7</v>
      </c>
      <c r="B18" s="16" t="s">
        <v>68</v>
      </c>
      <c r="C18" s="22" t="s">
        <v>69</v>
      </c>
      <c r="D18" s="17">
        <v>8</v>
      </c>
      <c r="E18" s="16" t="s">
        <v>38</v>
      </c>
      <c r="F18" s="17">
        <v>0</v>
      </c>
      <c r="G18" s="17">
        <v>0</v>
      </c>
      <c r="H18" s="17">
        <f>ROUND(D18*F18,0)</f>
        <v>0</v>
      </c>
      <c r="I18" s="17">
        <f>ROUND(D18*G18,0)</f>
        <v>0</v>
      </c>
    </row>
    <row r="20" spans="1:9" ht="69.75">
      <c r="A20" s="15">
        <v>8</v>
      </c>
      <c r="B20" s="16" t="s">
        <v>70</v>
      </c>
      <c r="C20" s="22" t="s">
        <v>71</v>
      </c>
      <c r="D20" s="17">
        <v>10</v>
      </c>
      <c r="E20" s="16" t="s">
        <v>38</v>
      </c>
      <c r="F20" s="17">
        <v>0</v>
      </c>
      <c r="G20" s="17">
        <v>0</v>
      </c>
      <c r="H20" s="17">
        <f>ROUND(D20*F20,0)</f>
        <v>0</v>
      </c>
      <c r="I20" s="17">
        <f>ROUND(D20*G20,0)</f>
        <v>0</v>
      </c>
    </row>
    <row r="22" spans="1:9" ht="69.75">
      <c r="A22" s="15">
        <v>9</v>
      </c>
      <c r="B22" s="16" t="s">
        <v>72</v>
      </c>
      <c r="C22" s="22" t="s">
        <v>73</v>
      </c>
      <c r="D22" s="17">
        <v>38</v>
      </c>
      <c r="E22" s="16" t="s">
        <v>38</v>
      </c>
      <c r="F22" s="17">
        <v>0</v>
      </c>
      <c r="G22" s="17">
        <v>0</v>
      </c>
      <c r="H22" s="17">
        <f>ROUND(D22*F22,0)</f>
        <v>0</v>
      </c>
      <c r="I22" s="17">
        <f>ROUND(D22*G22,0)</f>
        <v>0</v>
      </c>
    </row>
    <row r="24" spans="1:9" ht="69.75">
      <c r="A24" s="15">
        <v>10</v>
      </c>
      <c r="B24" s="16" t="s">
        <v>74</v>
      </c>
      <c r="C24" s="22" t="s">
        <v>75</v>
      </c>
      <c r="D24" s="17">
        <v>63</v>
      </c>
      <c r="E24" s="16" t="s">
        <v>38</v>
      </c>
      <c r="F24" s="17">
        <v>0</v>
      </c>
      <c r="G24" s="17">
        <v>0</v>
      </c>
      <c r="H24" s="17">
        <f>ROUND(D24*F24,0)</f>
        <v>0</v>
      </c>
      <c r="I24" s="17">
        <f>ROUND(D24*G24,0)</f>
        <v>0</v>
      </c>
    </row>
    <row r="26" spans="1:9" ht="69.75">
      <c r="A26" s="15">
        <v>11</v>
      </c>
      <c r="B26" s="16" t="s">
        <v>76</v>
      </c>
      <c r="C26" s="22" t="s">
        <v>77</v>
      </c>
      <c r="D26" s="17">
        <v>18</v>
      </c>
      <c r="E26" s="16" t="s">
        <v>78</v>
      </c>
      <c r="F26" s="17">
        <v>0</v>
      </c>
      <c r="G26" s="17">
        <v>0</v>
      </c>
      <c r="H26" s="17">
        <f>ROUND(D26*F26,0)</f>
        <v>0</v>
      </c>
      <c r="I26" s="17">
        <f>ROUND(D26*G26,0)</f>
        <v>0</v>
      </c>
    </row>
    <row r="27" ht="12.75">
      <c r="C27" s="22" t="s">
        <v>79</v>
      </c>
    </row>
    <row r="29" spans="1:9" ht="24.75">
      <c r="A29" s="15">
        <v>12</v>
      </c>
      <c r="B29" s="16" t="s">
        <v>80</v>
      </c>
      <c r="C29" s="22" t="s">
        <v>81</v>
      </c>
      <c r="D29" s="17">
        <v>10</v>
      </c>
      <c r="E29" s="16" t="s">
        <v>82</v>
      </c>
      <c r="F29" s="17">
        <v>0</v>
      </c>
      <c r="G29" s="17">
        <v>0</v>
      </c>
      <c r="H29" s="17">
        <f>ROUND(D29*F29,0)</f>
        <v>0</v>
      </c>
      <c r="I29" s="17">
        <f>ROUND(D29*G29,0)</f>
        <v>0</v>
      </c>
    </row>
    <row r="31" spans="1:9" s="23" customFormat="1" ht="12.75">
      <c r="A31" s="18"/>
      <c r="B31" s="19"/>
      <c r="C31" s="19" t="s">
        <v>43</v>
      </c>
      <c r="D31" s="20"/>
      <c r="E31" s="19"/>
      <c r="F31" s="20"/>
      <c r="G31" s="20"/>
      <c r="H31" s="20">
        <f>ROUND(SUM(H2:H30),0)</f>
        <v>0</v>
      </c>
      <c r="I31" s="20">
        <f>ROUND(SUM(I2:I30),0)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 Épületgépészeti csővezeték szerelése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22"/>
  <sheetViews>
    <sheetView workbookViewId="0" topLeftCell="A109">
      <selection activeCell="G127" sqref="G127"/>
    </sheetView>
  </sheetViews>
  <sheetFormatPr defaultColWidth="9.140625" defaultRowHeight="12.7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27</v>
      </c>
      <c r="B1" s="19" t="s">
        <v>28</v>
      </c>
      <c r="C1" s="19" t="s">
        <v>29</v>
      </c>
      <c r="D1" s="20" t="s">
        <v>30</v>
      </c>
      <c r="E1" s="19" t="s">
        <v>31</v>
      </c>
      <c r="F1" s="20" t="s">
        <v>32</v>
      </c>
      <c r="G1" s="20" t="s">
        <v>33</v>
      </c>
      <c r="H1" s="20" t="s">
        <v>34</v>
      </c>
      <c r="I1" s="20" t="s">
        <v>35</v>
      </c>
    </row>
    <row r="2" spans="1:9" ht="69.75">
      <c r="A2" s="15">
        <v>1</v>
      </c>
      <c r="B2" s="16" t="s">
        <v>83</v>
      </c>
      <c r="C2" s="22" t="s">
        <v>84</v>
      </c>
      <c r="D2" s="17">
        <v>3</v>
      </c>
      <c r="E2" s="16" t="s">
        <v>82</v>
      </c>
      <c r="F2" s="17">
        <v>0</v>
      </c>
      <c r="G2" s="17">
        <v>0</v>
      </c>
      <c r="H2" s="17">
        <f>ROUND(D2*F2,0)</f>
        <v>0</v>
      </c>
      <c r="I2" s="17">
        <f>ROUND(D2*G2,0)</f>
        <v>0</v>
      </c>
    </row>
    <row r="3" ht="12.75">
      <c r="C3" s="22" t="s">
        <v>85</v>
      </c>
    </row>
    <row r="5" spans="1:9" ht="81">
      <c r="A5" s="15">
        <v>2</v>
      </c>
      <c r="B5" s="16" t="s">
        <v>86</v>
      </c>
      <c r="C5" s="22" t="s">
        <v>87</v>
      </c>
      <c r="D5" s="17">
        <v>9</v>
      </c>
      <c r="E5" s="16" t="s">
        <v>82</v>
      </c>
      <c r="F5" s="17">
        <v>0</v>
      </c>
      <c r="G5" s="17">
        <v>0</v>
      </c>
      <c r="H5" s="17">
        <f>ROUND(D5*F5,0)</f>
        <v>0</v>
      </c>
      <c r="I5" s="17">
        <f>ROUND(D5*G5,0)</f>
        <v>0</v>
      </c>
    </row>
    <row r="7" spans="1:9" ht="81">
      <c r="A7" s="15">
        <v>3</v>
      </c>
      <c r="B7" s="16" t="s">
        <v>88</v>
      </c>
      <c r="C7" s="22" t="s">
        <v>89</v>
      </c>
      <c r="D7" s="17">
        <v>5</v>
      </c>
      <c r="E7" s="16" t="s">
        <v>82</v>
      </c>
      <c r="F7" s="17">
        <v>0</v>
      </c>
      <c r="G7" s="17">
        <v>0</v>
      </c>
      <c r="H7" s="17">
        <f>ROUND(D7*F7,0)</f>
        <v>0</v>
      </c>
      <c r="I7" s="17">
        <f>ROUND(D7*G7,0)</f>
        <v>0</v>
      </c>
    </row>
    <row r="9" spans="1:9" ht="69.75">
      <c r="A9" s="15">
        <v>4</v>
      </c>
      <c r="B9" s="16" t="s">
        <v>90</v>
      </c>
      <c r="C9" s="22" t="s">
        <v>91</v>
      </c>
      <c r="D9" s="17">
        <v>1</v>
      </c>
      <c r="E9" s="16" t="s">
        <v>82</v>
      </c>
      <c r="F9" s="17">
        <v>0</v>
      </c>
      <c r="G9" s="17">
        <v>0</v>
      </c>
      <c r="H9" s="17">
        <f>ROUND(D9*F9,0)</f>
        <v>0</v>
      </c>
      <c r="I9" s="17">
        <f>ROUND(D9*G9,0)</f>
        <v>0</v>
      </c>
    </row>
    <row r="10" ht="38.25">
      <c r="C10" s="22" t="s">
        <v>92</v>
      </c>
    </row>
    <row r="12" spans="1:9" ht="81">
      <c r="A12" s="15">
        <v>5</v>
      </c>
      <c r="B12" s="16" t="s">
        <v>93</v>
      </c>
      <c r="C12" s="22" t="s">
        <v>94</v>
      </c>
      <c r="D12" s="17">
        <v>4</v>
      </c>
      <c r="E12" s="16" t="s">
        <v>82</v>
      </c>
      <c r="F12" s="17">
        <v>0</v>
      </c>
      <c r="G12" s="17">
        <v>0</v>
      </c>
      <c r="H12" s="17">
        <f>ROUND(D12*F12,0)</f>
        <v>0</v>
      </c>
      <c r="I12" s="17">
        <f>ROUND(D12*G12,0)</f>
        <v>0</v>
      </c>
    </row>
    <row r="13" ht="12.75">
      <c r="C13" s="22" t="s">
        <v>95</v>
      </c>
    </row>
    <row r="15" spans="1:9" ht="69.75">
      <c r="A15" s="15">
        <v>6</v>
      </c>
      <c r="B15" s="16" t="s">
        <v>96</v>
      </c>
      <c r="C15" s="22" t="s">
        <v>97</v>
      </c>
      <c r="D15" s="17">
        <v>6</v>
      </c>
      <c r="E15" s="16" t="s">
        <v>82</v>
      </c>
      <c r="F15" s="17">
        <v>0</v>
      </c>
      <c r="G15" s="17">
        <v>0</v>
      </c>
      <c r="H15" s="17">
        <f>ROUND(D15*F15,0)</f>
        <v>0</v>
      </c>
      <c r="I15" s="17">
        <f>ROUND(D15*G15,0)</f>
        <v>0</v>
      </c>
    </row>
    <row r="16" ht="12.75">
      <c r="C16" s="22" t="s">
        <v>98</v>
      </c>
    </row>
    <row r="18" spans="1:9" ht="69.75">
      <c r="A18" s="15">
        <v>7</v>
      </c>
      <c r="B18" s="16" t="s">
        <v>99</v>
      </c>
      <c r="C18" s="22" t="s">
        <v>100</v>
      </c>
      <c r="D18" s="17">
        <v>1</v>
      </c>
      <c r="E18" s="16" t="s">
        <v>82</v>
      </c>
      <c r="F18" s="17">
        <v>0</v>
      </c>
      <c r="G18" s="17">
        <v>0</v>
      </c>
      <c r="H18" s="17">
        <f>ROUND(D18*F18,0)</f>
        <v>0</v>
      </c>
      <c r="I18" s="17">
        <f>ROUND(D18*G18,0)</f>
        <v>0</v>
      </c>
    </row>
    <row r="19" ht="12.75">
      <c r="C19" s="22" t="s">
        <v>101</v>
      </c>
    </row>
    <row r="21" spans="1:9" ht="69.75">
      <c r="A21" s="15">
        <v>8</v>
      </c>
      <c r="B21" s="16" t="s">
        <v>102</v>
      </c>
      <c r="C21" s="22" t="s">
        <v>103</v>
      </c>
      <c r="D21" s="17">
        <v>1</v>
      </c>
      <c r="E21" s="16" t="s">
        <v>82</v>
      </c>
      <c r="F21" s="17">
        <v>0</v>
      </c>
      <c r="G21" s="17">
        <v>0</v>
      </c>
      <c r="H21" s="17">
        <f>ROUND(D21*F21,0)</f>
        <v>0</v>
      </c>
      <c r="I21" s="17">
        <f>ROUND(D21*G21,0)</f>
        <v>0</v>
      </c>
    </row>
    <row r="22" ht="38.25">
      <c r="C22" s="22" t="s">
        <v>104</v>
      </c>
    </row>
    <row r="24" spans="1:9" ht="69.75">
      <c r="A24" s="15">
        <v>9</v>
      </c>
      <c r="B24" s="16" t="s">
        <v>105</v>
      </c>
      <c r="C24" s="22" t="s">
        <v>106</v>
      </c>
      <c r="D24" s="17">
        <v>11</v>
      </c>
      <c r="E24" s="16" t="s">
        <v>82</v>
      </c>
      <c r="F24" s="17">
        <v>0</v>
      </c>
      <c r="G24" s="17">
        <v>0</v>
      </c>
      <c r="H24" s="17">
        <f>ROUND(D24*F24,0)</f>
        <v>0</v>
      </c>
      <c r="I24" s="17">
        <f>ROUND(D24*G24,0)</f>
        <v>0</v>
      </c>
    </row>
    <row r="25" ht="12.75">
      <c r="C25" s="22" t="s">
        <v>107</v>
      </c>
    </row>
    <row r="27" spans="1:9" ht="69.75">
      <c r="A27" s="15">
        <v>10</v>
      </c>
      <c r="B27" s="16" t="s">
        <v>108</v>
      </c>
      <c r="C27" s="22" t="s">
        <v>109</v>
      </c>
      <c r="D27" s="17">
        <v>1</v>
      </c>
      <c r="E27" s="16" t="s">
        <v>82</v>
      </c>
      <c r="F27" s="17">
        <v>0</v>
      </c>
      <c r="G27" s="17">
        <v>0</v>
      </c>
      <c r="H27" s="17">
        <f>ROUND(D27*F27,0)</f>
        <v>0</v>
      </c>
      <c r="I27" s="17">
        <f>ROUND(D27*G27,0)</f>
        <v>0</v>
      </c>
    </row>
    <row r="28" ht="12.75">
      <c r="C28" s="22" t="s">
        <v>110</v>
      </c>
    </row>
    <row r="30" spans="1:9" ht="69.75">
      <c r="A30" s="15">
        <v>11</v>
      </c>
      <c r="B30" s="16" t="s">
        <v>111</v>
      </c>
      <c r="C30" s="22" t="s">
        <v>112</v>
      </c>
      <c r="D30" s="17">
        <v>1</v>
      </c>
      <c r="E30" s="16" t="s">
        <v>82</v>
      </c>
      <c r="F30" s="17">
        <v>0</v>
      </c>
      <c r="G30" s="17">
        <v>0</v>
      </c>
      <c r="H30" s="17">
        <f>ROUND(D30*F30,0)</f>
        <v>0</v>
      </c>
      <c r="I30" s="17">
        <f>ROUND(D30*G30,0)</f>
        <v>0</v>
      </c>
    </row>
    <row r="31" ht="38.25">
      <c r="C31" s="22" t="s">
        <v>113</v>
      </c>
    </row>
    <row r="33" spans="1:9" ht="69.75">
      <c r="A33" s="15">
        <v>12</v>
      </c>
      <c r="B33" s="16" t="s">
        <v>114</v>
      </c>
      <c r="C33" s="22" t="s">
        <v>115</v>
      </c>
      <c r="D33" s="17">
        <v>6</v>
      </c>
      <c r="E33" s="16" t="s">
        <v>82</v>
      </c>
      <c r="F33" s="17">
        <v>0</v>
      </c>
      <c r="G33" s="17">
        <v>0</v>
      </c>
      <c r="H33" s="17">
        <f>ROUND(D33*F33,0)</f>
        <v>0</v>
      </c>
      <c r="I33" s="17">
        <f>ROUND(D33*G33,0)</f>
        <v>0</v>
      </c>
    </row>
    <row r="34" ht="12.75">
      <c r="C34" s="22" t="s">
        <v>116</v>
      </c>
    </row>
    <row r="36" spans="1:9" ht="69.75">
      <c r="A36" s="15">
        <v>13</v>
      </c>
      <c r="B36" s="16" t="s">
        <v>117</v>
      </c>
      <c r="C36" s="22" t="s">
        <v>118</v>
      </c>
      <c r="D36" s="17">
        <v>2</v>
      </c>
      <c r="E36" s="16" t="s">
        <v>82</v>
      </c>
      <c r="F36" s="17">
        <v>0</v>
      </c>
      <c r="G36" s="17">
        <v>0</v>
      </c>
      <c r="H36" s="17">
        <f>ROUND(D36*F36,0)</f>
        <v>0</v>
      </c>
      <c r="I36" s="17">
        <f>ROUND(D36*G36,0)</f>
        <v>0</v>
      </c>
    </row>
    <row r="37" ht="12.75">
      <c r="C37" s="22" t="s">
        <v>119</v>
      </c>
    </row>
    <row r="39" spans="1:9" ht="69.75">
      <c r="A39" s="15">
        <v>14</v>
      </c>
      <c r="B39" s="16" t="s">
        <v>120</v>
      </c>
      <c r="C39" s="22" t="s">
        <v>121</v>
      </c>
      <c r="D39" s="17">
        <v>2</v>
      </c>
      <c r="E39" s="16" t="s">
        <v>82</v>
      </c>
      <c r="F39" s="17">
        <v>0</v>
      </c>
      <c r="G39" s="17">
        <v>0</v>
      </c>
      <c r="H39" s="17">
        <f>ROUND(D39*F39,0)</f>
        <v>0</v>
      </c>
      <c r="I39" s="17">
        <f>ROUND(D39*G39,0)</f>
        <v>0</v>
      </c>
    </row>
    <row r="40" ht="12.75">
      <c r="C40" s="22" t="s">
        <v>122</v>
      </c>
    </row>
    <row r="42" spans="1:9" ht="69.75">
      <c r="A42" s="15">
        <v>15</v>
      </c>
      <c r="B42" s="16" t="s">
        <v>123</v>
      </c>
      <c r="C42" s="22" t="s">
        <v>124</v>
      </c>
      <c r="D42" s="17">
        <v>1</v>
      </c>
      <c r="E42" s="16" t="s">
        <v>82</v>
      </c>
      <c r="F42" s="17">
        <v>0</v>
      </c>
      <c r="G42" s="17">
        <v>0</v>
      </c>
      <c r="H42" s="17">
        <f>ROUND(D42*F42,0)</f>
        <v>0</v>
      </c>
      <c r="I42" s="17">
        <f>ROUND(D42*G42,0)</f>
        <v>0</v>
      </c>
    </row>
    <row r="43" ht="38.25">
      <c r="C43" s="22" t="s">
        <v>125</v>
      </c>
    </row>
    <row r="45" spans="1:9" ht="69.75">
      <c r="A45" s="15">
        <v>16</v>
      </c>
      <c r="B45" s="16" t="s">
        <v>126</v>
      </c>
      <c r="C45" s="22" t="s">
        <v>127</v>
      </c>
      <c r="D45" s="17">
        <v>4</v>
      </c>
      <c r="E45" s="16" t="s">
        <v>82</v>
      </c>
      <c r="F45" s="17">
        <v>0</v>
      </c>
      <c r="G45" s="17">
        <v>0</v>
      </c>
      <c r="H45" s="17">
        <f>ROUND(D45*F45,0)</f>
        <v>0</v>
      </c>
      <c r="I45" s="17">
        <f>ROUND(D45*G45,0)</f>
        <v>0</v>
      </c>
    </row>
    <row r="46" ht="12.75">
      <c r="C46" s="22" t="s">
        <v>128</v>
      </c>
    </row>
    <row r="48" spans="1:9" ht="69.75">
      <c r="A48" s="15">
        <v>17</v>
      </c>
      <c r="B48" s="16" t="s">
        <v>129</v>
      </c>
      <c r="C48" s="22" t="s">
        <v>130</v>
      </c>
      <c r="D48" s="17">
        <v>2</v>
      </c>
      <c r="E48" s="16" t="s">
        <v>82</v>
      </c>
      <c r="F48" s="17">
        <v>0</v>
      </c>
      <c r="G48" s="17">
        <v>0</v>
      </c>
      <c r="H48" s="17">
        <f>ROUND(D48*F48,0)</f>
        <v>0</v>
      </c>
      <c r="I48" s="17">
        <f>ROUND(D48*G48,0)</f>
        <v>0</v>
      </c>
    </row>
    <row r="49" ht="25.5">
      <c r="C49" s="22" t="s">
        <v>131</v>
      </c>
    </row>
    <row r="51" spans="1:9" ht="69.75">
      <c r="A51" s="15">
        <v>18</v>
      </c>
      <c r="B51" s="16" t="s">
        <v>132</v>
      </c>
      <c r="C51" s="22" t="s">
        <v>133</v>
      </c>
      <c r="D51" s="17">
        <v>1</v>
      </c>
      <c r="E51" s="16" t="s">
        <v>82</v>
      </c>
      <c r="F51" s="17">
        <v>0</v>
      </c>
      <c r="G51" s="17">
        <v>0</v>
      </c>
      <c r="H51" s="17">
        <f>ROUND(D51*F51,0)</f>
        <v>0</v>
      </c>
      <c r="I51" s="17">
        <f>ROUND(D51*G51,0)</f>
        <v>0</v>
      </c>
    </row>
    <row r="53" spans="1:9" ht="81">
      <c r="A53" s="15">
        <v>19</v>
      </c>
      <c r="B53" s="16" t="s">
        <v>134</v>
      </c>
      <c r="C53" s="22" t="s">
        <v>135</v>
      </c>
      <c r="D53" s="17">
        <v>1</v>
      </c>
      <c r="E53" s="16" t="s">
        <v>82</v>
      </c>
      <c r="F53" s="17">
        <v>0</v>
      </c>
      <c r="G53" s="17">
        <v>0</v>
      </c>
      <c r="H53" s="17">
        <f>ROUND(D53*F53,0)</f>
        <v>0</v>
      </c>
      <c r="I53" s="17">
        <f>ROUND(D53*G53,0)</f>
        <v>0</v>
      </c>
    </row>
    <row r="55" spans="1:9" ht="36">
      <c r="A55" s="15">
        <v>20</v>
      </c>
      <c r="B55" s="16" t="s">
        <v>136</v>
      </c>
      <c r="C55" s="22" t="s">
        <v>137</v>
      </c>
      <c r="D55" s="17">
        <v>16</v>
      </c>
      <c r="E55" s="16" t="s">
        <v>82</v>
      </c>
      <c r="F55" s="17">
        <v>0</v>
      </c>
      <c r="G55" s="17">
        <v>0</v>
      </c>
      <c r="H55" s="17">
        <f>ROUND(D55*F55,0)</f>
        <v>0</v>
      </c>
      <c r="I55" s="17">
        <f>ROUND(D55*G55,0)</f>
        <v>0</v>
      </c>
    </row>
    <row r="57" spans="1:9" ht="47.25">
      <c r="A57" s="15">
        <v>21</v>
      </c>
      <c r="B57" s="16" t="s">
        <v>138</v>
      </c>
      <c r="C57" s="22" t="s">
        <v>139</v>
      </c>
      <c r="D57" s="17">
        <v>20</v>
      </c>
      <c r="E57" s="16" t="s">
        <v>82</v>
      </c>
      <c r="F57" s="17">
        <v>0</v>
      </c>
      <c r="G57" s="17">
        <v>0</v>
      </c>
      <c r="H57" s="17">
        <f>ROUND(D57*F57,0)</f>
        <v>0</v>
      </c>
      <c r="I57" s="17">
        <f>ROUND(D57*G57,0)</f>
        <v>0</v>
      </c>
    </row>
    <row r="59" spans="1:9" ht="69.75">
      <c r="A59" s="15">
        <v>22</v>
      </c>
      <c r="B59" s="16" t="s">
        <v>140</v>
      </c>
      <c r="C59" s="22" t="s">
        <v>141</v>
      </c>
      <c r="D59" s="17">
        <v>1</v>
      </c>
      <c r="E59" s="16" t="s">
        <v>82</v>
      </c>
      <c r="F59" s="17">
        <v>0</v>
      </c>
      <c r="G59" s="17">
        <v>0</v>
      </c>
      <c r="H59" s="17">
        <f>ROUND(D59*F59,0)</f>
        <v>0</v>
      </c>
      <c r="I59" s="17">
        <f>ROUND(D59*G59,0)</f>
        <v>0</v>
      </c>
    </row>
    <row r="60" ht="12.75">
      <c r="C60" s="22" t="s">
        <v>142</v>
      </c>
    </row>
    <row r="62" spans="1:9" ht="47.25">
      <c r="A62" s="15">
        <v>23</v>
      </c>
      <c r="B62" s="16" t="s">
        <v>143</v>
      </c>
      <c r="C62" s="22" t="s">
        <v>144</v>
      </c>
      <c r="D62" s="17">
        <v>10</v>
      </c>
      <c r="E62" s="16" t="s">
        <v>82</v>
      </c>
      <c r="F62" s="17">
        <v>0</v>
      </c>
      <c r="G62" s="17">
        <v>0</v>
      </c>
      <c r="H62" s="17">
        <f>ROUND(D62*F62,0)</f>
        <v>0</v>
      </c>
      <c r="I62" s="17">
        <f>ROUND(D62*G62,0)</f>
        <v>0</v>
      </c>
    </row>
    <row r="64" spans="1:9" ht="58.5">
      <c r="A64" s="15">
        <v>24</v>
      </c>
      <c r="B64" s="16" t="s">
        <v>145</v>
      </c>
      <c r="C64" s="22" t="s">
        <v>146</v>
      </c>
      <c r="D64" s="17">
        <v>4</v>
      </c>
      <c r="E64" s="16" t="s">
        <v>82</v>
      </c>
      <c r="F64" s="17">
        <v>0</v>
      </c>
      <c r="G64" s="17">
        <v>0</v>
      </c>
      <c r="H64" s="17">
        <f>ROUND(D64*F64,0)</f>
        <v>0</v>
      </c>
      <c r="I64" s="17">
        <f>ROUND(D64*G64,0)</f>
        <v>0</v>
      </c>
    </row>
    <row r="66" spans="1:9" ht="47.25">
      <c r="A66" s="15">
        <v>25</v>
      </c>
      <c r="B66" s="16" t="s">
        <v>147</v>
      </c>
      <c r="C66" s="22" t="s">
        <v>148</v>
      </c>
      <c r="D66" s="17">
        <v>6</v>
      </c>
      <c r="E66" s="16" t="s">
        <v>82</v>
      </c>
      <c r="F66" s="17">
        <v>0</v>
      </c>
      <c r="G66" s="17">
        <v>0</v>
      </c>
      <c r="H66" s="17">
        <f>ROUND(D66*F66,0)</f>
        <v>0</v>
      </c>
      <c r="I66" s="17">
        <f>ROUND(D66*G66,0)</f>
        <v>0</v>
      </c>
    </row>
    <row r="68" spans="1:9" ht="69.75">
      <c r="A68" s="15">
        <v>26</v>
      </c>
      <c r="B68" s="16" t="s">
        <v>149</v>
      </c>
      <c r="C68" s="22" t="s">
        <v>150</v>
      </c>
      <c r="D68" s="17">
        <v>2</v>
      </c>
      <c r="E68" s="16" t="s">
        <v>82</v>
      </c>
      <c r="F68" s="17">
        <v>0</v>
      </c>
      <c r="G68" s="17">
        <v>0</v>
      </c>
      <c r="H68" s="17">
        <f>ROUND(D68*F68,0)</f>
        <v>0</v>
      </c>
      <c r="I68" s="17">
        <f>ROUND(D68*G68,0)</f>
        <v>0</v>
      </c>
    </row>
    <row r="69" ht="25.5">
      <c r="C69" s="22" t="s">
        <v>151</v>
      </c>
    </row>
    <row r="71" spans="1:9" ht="36">
      <c r="A71" s="15">
        <v>27</v>
      </c>
      <c r="B71" s="16" t="s">
        <v>152</v>
      </c>
      <c r="C71" s="22" t="s">
        <v>153</v>
      </c>
      <c r="D71" s="17">
        <v>1</v>
      </c>
      <c r="E71" s="16" t="s">
        <v>82</v>
      </c>
      <c r="F71" s="17">
        <v>0</v>
      </c>
      <c r="G71" s="17">
        <v>0</v>
      </c>
      <c r="H71" s="17">
        <f>ROUND(D71*F71,0)</f>
        <v>0</v>
      </c>
      <c r="I71" s="17">
        <f>ROUND(D71*G71,0)</f>
        <v>0</v>
      </c>
    </row>
    <row r="73" spans="1:9" ht="36">
      <c r="A73" s="15">
        <v>28</v>
      </c>
      <c r="B73" s="16" t="s">
        <v>154</v>
      </c>
      <c r="C73" s="22" t="s">
        <v>155</v>
      </c>
      <c r="D73" s="17">
        <v>1</v>
      </c>
      <c r="E73" s="16" t="s">
        <v>82</v>
      </c>
      <c r="F73" s="17">
        <v>0</v>
      </c>
      <c r="G73" s="17">
        <v>0</v>
      </c>
      <c r="H73" s="17">
        <f>ROUND(D73*F73,0)</f>
        <v>0</v>
      </c>
      <c r="I73" s="17">
        <f>ROUND(D73*G73,0)</f>
        <v>0</v>
      </c>
    </row>
    <row r="75" spans="1:9" ht="36">
      <c r="A75" s="15">
        <v>29</v>
      </c>
      <c r="B75" s="16" t="s">
        <v>156</v>
      </c>
      <c r="C75" s="22" t="s">
        <v>157</v>
      </c>
      <c r="D75" s="17">
        <v>1</v>
      </c>
      <c r="E75" s="16" t="s">
        <v>82</v>
      </c>
      <c r="F75" s="17">
        <v>0</v>
      </c>
      <c r="G75" s="17">
        <v>0</v>
      </c>
      <c r="H75" s="17">
        <f>ROUND(D75*F75,0)</f>
        <v>0</v>
      </c>
      <c r="I75" s="17">
        <f>ROUND(D75*G75,0)</f>
        <v>0</v>
      </c>
    </row>
    <row r="77" spans="1:9" ht="69.75">
      <c r="A77" s="15">
        <v>30</v>
      </c>
      <c r="B77" s="16" t="s">
        <v>158</v>
      </c>
      <c r="C77" s="22" t="s">
        <v>159</v>
      </c>
      <c r="D77" s="17">
        <v>2</v>
      </c>
      <c r="E77" s="16" t="s">
        <v>82</v>
      </c>
      <c r="F77" s="17">
        <v>0</v>
      </c>
      <c r="G77" s="17">
        <v>0</v>
      </c>
      <c r="H77" s="17">
        <f>ROUND(D77*F77,0)</f>
        <v>0</v>
      </c>
      <c r="I77" s="17">
        <f>ROUND(D77*G77,0)</f>
        <v>0</v>
      </c>
    </row>
    <row r="78" ht="25.5">
      <c r="C78" s="22" t="s">
        <v>160</v>
      </c>
    </row>
    <row r="80" spans="1:9" ht="69.75">
      <c r="A80" s="15">
        <v>31</v>
      </c>
      <c r="B80" s="16" t="s">
        <v>161</v>
      </c>
      <c r="C80" s="22" t="s">
        <v>162</v>
      </c>
      <c r="D80" s="17">
        <v>2</v>
      </c>
      <c r="E80" s="16" t="s">
        <v>82</v>
      </c>
      <c r="F80" s="17">
        <v>0</v>
      </c>
      <c r="G80" s="17">
        <v>0</v>
      </c>
      <c r="H80" s="17">
        <f>ROUND(D80*F80,0)</f>
        <v>0</v>
      </c>
      <c r="I80" s="17">
        <f>ROUND(D80*G80,0)</f>
        <v>0</v>
      </c>
    </row>
    <row r="81" ht="12.75">
      <c r="C81" s="22" t="s">
        <v>163</v>
      </c>
    </row>
    <row r="83" spans="1:9" ht="69.75">
      <c r="A83" s="15">
        <v>32</v>
      </c>
      <c r="B83" s="16" t="s">
        <v>164</v>
      </c>
      <c r="C83" s="22" t="s">
        <v>165</v>
      </c>
      <c r="D83" s="17">
        <v>1</v>
      </c>
      <c r="E83" s="16" t="s">
        <v>82</v>
      </c>
      <c r="F83" s="17">
        <v>0</v>
      </c>
      <c r="G83" s="17">
        <v>0</v>
      </c>
      <c r="H83" s="17">
        <f>ROUND(D83*F83,0)</f>
        <v>0</v>
      </c>
      <c r="I83" s="17">
        <f>ROUND(D83*G83,0)</f>
        <v>0</v>
      </c>
    </row>
    <row r="84" ht="12.75">
      <c r="C84" s="22" t="s">
        <v>166</v>
      </c>
    </row>
    <row r="86" spans="1:9" ht="69.75">
      <c r="A86" s="15">
        <v>33</v>
      </c>
      <c r="B86" s="16" t="s">
        <v>167</v>
      </c>
      <c r="C86" s="22" t="s">
        <v>168</v>
      </c>
      <c r="D86" s="17">
        <v>1</v>
      </c>
      <c r="E86" s="16" t="s">
        <v>82</v>
      </c>
      <c r="F86" s="17">
        <v>0</v>
      </c>
      <c r="G86" s="17">
        <v>0</v>
      </c>
      <c r="H86" s="17">
        <f>ROUND(D86*F86,0)</f>
        <v>0</v>
      </c>
      <c r="I86" s="17">
        <f>ROUND(D86*G86,0)</f>
        <v>0</v>
      </c>
    </row>
    <row r="87" ht="12.75">
      <c r="C87" s="22" t="s">
        <v>169</v>
      </c>
    </row>
    <row r="89" spans="1:9" ht="69.75">
      <c r="A89" s="15">
        <v>34</v>
      </c>
      <c r="B89" s="16" t="s">
        <v>170</v>
      </c>
      <c r="C89" s="22" t="s">
        <v>171</v>
      </c>
      <c r="D89" s="17">
        <v>2</v>
      </c>
      <c r="E89" s="16" t="s">
        <v>82</v>
      </c>
      <c r="F89" s="17">
        <v>0</v>
      </c>
      <c r="G89" s="17">
        <v>0</v>
      </c>
      <c r="H89" s="17">
        <f>ROUND(D89*F89,0)</f>
        <v>0</v>
      </c>
      <c r="I89" s="17">
        <f>ROUND(D89*G89,0)</f>
        <v>0</v>
      </c>
    </row>
    <row r="90" ht="12.75">
      <c r="C90" s="22" t="s">
        <v>172</v>
      </c>
    </row>
    <row r="92" spans="1:9" ht="69.75">
      <c r="A92" s="15">
        <v>35</v>
      </c>
      <c r="B92" s="16" t="s">
        <v>173</v>
      </c>
      <c r="C92" s="22" t="s">
        <v>174</v>
      </c>
      <c r="D92" s="17">
        <v>3</v>
      </c>
      <c r="E92" s="16" t="s">
        <v>82</v>
      </c>
      <c r="F92" s="17">
        <v>0</v>
      </c>
      <c r="G92" s="17">
        <v>0</v>
      </c>
      <c r="H92" s="17">
        <f>ROUND(D92*F92,0)</f>
        <v>0</v>
      </c>
      <c r="I92" s="17">
        <f>ROUND(D92*G92,0)</f>
        <v>0</v>
      </c>
    </row>
    <row r="93" ht="12.75">
      <c r="C93" s="22" t="s">
        <v>175</v>
      </c>
    </row>
    <row r="95" spans="1:9" ht="69.75">
      <c r="A95" s="15">
        <v>36</v>
      </c>
      <c r="B95" s="16" t="s">
        <v>176</v>
      </c>
      <c r="C95" s="22" t="s">
        <v>177</v>
      </c>
      <c r="D95" s="17">
        <v>4</v>
      </c>
      <c r="E95" s="16" t="s">
        <v>82</v>
      </c>
      <c r="F95" s="17">
        <v>0</v>
      </c>
      <c r="G95" s="17">
        <v>0</v>
      </c>
      <c r="H95" s="17">
        <f>ROUND(D95*F95,0)</f>
        <v>0</v>
      </c>
      <c r="I95" s="17">
        <f>ROUND(D95*G95,0)</f>
        <v>0</v>
      </c>
    </row>
    <row r="96" ht="12.75">
      <c r="C96" s="22" t="s">
        <v>178</v>
      </c>
    </row>
    <row r="98" spans="1:9" ht="69.75">
      <c r="A98" s="15">
        <v>37</v>
      </c>
      <c r="B98" s="16" t="s">
        <v>179</v>
      </c>
      <c r="C98" s="22" t="s">
        <v>180</v>
      </c>
      <c r="D98" s="17">
        <v>4</v>
      </c>
      <c r="E98" s="16" t="s">
        <v>82</v>
      </c>
      <c r="F98" s="17">
        <v>0</v>
      </c>
      <c r="G98" s="17">
        <v>0</v>
      </c>
      <c r="H98" s="17">
        <f>ROUND(D98*F98,0)</f>
        <v>0</v>
      </c>
      <c r="I98" s="17">
        <f>ROUND(D98*G98,0)</f>
        <v>0</v>
      </c>
    </row>
    <row r="99" ht="12.75">
      <c r="C99" s="22" t="s">
        <v>181</v>
      </c>
    </row>
    <row r="101" spans="1:9" ht="69.75">
      <c r="A101" s="15">
        <v>38</v>
      </c>
      <c r="B101" s="16" t="s">
        <v>182</v>
      </c>
      <c r="C101" s="22" t="s">
        <v>183</v>
      </c>
      <c r="D101" s="17">
        <v>1</v>
      </c>
      <c r="E101" s="16" t="s">
        <v>82</v>
      </c>
      <c r="F101" s="17">
        <v>0</v>
      </c>
      <c r="G101" s="17">
        <v>0</v>
      </c>
      <c r="H101" s="17">
        <f>ROUND(D101*F101,0)</f>
        <v>0</v>
      </c>
      <c r="I101" s="17">
        <f>ROUND(D101*G101,0)</f>
        <v>0</v>
      </c>
    </row>
    <row r="102" ht="12.75">
      <c r="C102" s="22" t="s">
        <v>184</v>
      </c>
    </row>
    <row r="104" spans="1:9" ht="69.75">
      <c r="A104" s="15">
        <v>39</v>
      </c>
      <c r="B104" s="16" t="s">
        <v>185</v>
      </c>
      <c r="C104" s="22" t="s">
        <v>186</v>
      </c>
      <c r="D104" s="17">
        <v>1</v>
      </c>
      <c r="E104" s="16" t="s">
        <v>82</v>
      </c>
      <c r="F104" s="17">
        <v>0</v>
      </c>
      <c r="G104" s="17">
        <v>0</v>
      </c>
      <c r="H104" s="17">
        <f>ROUND(D104*F104,0)</f>
        <v>0</v>
      </c>
      <c r="I104" s="17">
        <f>ROUND(D104*G104,0)</f>
        <v>0</v>
      </c>
    </row>
    <row r="105" ht="12.75">
      <c r="C105" s="22" t="s">
        <v>187</v>
      </c>
    </row>
    <row r="107" spans="1:9" ht="69.75">
      <c r="A107" s="15">
        <v>40</v>
      </c>
      <c r="B107" s="16" t="s">
        <v>188</v>
      </c>
      <c r="C107" s="22" t="s">
        <v>189</v>
      </c>
      <c r="D107" s="17">
        <v>1</v>
      </c>
      <c r="E107" s="16" t="s">
        <v>82</v>
      </c>
      <c r="F107" s="17">
        <v>0</v>
      </c>
      <c r="G107" s="17">
        <v>0</v>
      </c>
      <c r="H107" s="17">
        <f>ROUND(D107*F107,0)</f>
        <v>0</v>
      </c>
      <c r="I107" s="17">
        <f>ROUND(D107*G107,0)</f>
        <v>0</v>
      </c>
    </row>
    <row r="108" ht="12.75">
      <c r="C108" s="22" t="s">
        <v>190</v>
      </c>
    </row>
    <row r="110" spans="1:9" ht="47.25">
      <c r="A110" s="15">
        <v>41</v>
      </c>
      <c r="B110" s="16" t="s">
        <v>191</v>
      </c>
      <c r="C110" s="22" t="s">
        <v>192</v>
      </c>
      <c r="D110" s="17">
        <v>2</v>
      </c>
      <c r="E110" s="16" t="s">
        <v>82</v>
      </c>
      <c r="F110" s="17">
        <v>0</v>
      </c>
      <c r="G110" s="17">
        <v>0</v>
      </c>
      <c r="H110" s="17">
        <f>ROUND(D110*F110,0)</f>
        <v>0</v>
      </c>
      <c r="I110" s="17">
        <f>ROUND(D110*G110,0)</f>
        <v>0</v>
      </c>
    </row>
    <row r="112" spans="1:9" ht="47.25">
      <c r="A112" s="15">
        <v>42</v>
      </c>
      <c r="B112" s="16" t="s">
        <v>193</v>
      </c>
      <c r="C112" s="22" t="s">
        <v>194</v>
      </c>
      <c r="D112" s="17">
        <v>2</v>
      </c>
      <c r="E112" s="16" t="s">
        <v>82</v>
      </c>
      <c r="F112" s="17">
        <v>0</v>
      </c>
      <c r="G112" s="17">
        <v>0</v>
      </c>
      <c r="H112" s="17">
        <f>ROUND(D112*F112,0)</f>
        <v>0</v>
      </c>
      <c r="I112" s="17">
        <f>ROUND(D112*G112,0)</f>
        <v>0</v>
      </c>
    </row>
    <row r="114" spans="1:9" ht="24.75">
      <c r="A114" s="15">
        <v>43</v>
      </c>
      <c r="B114" s="16" t="s">
        <v>195</v>
      </c>
      <c r="C114" s="22" t="s">
        <v>196</v>
      </c>
      <c r="D114" s="17">
        <v>4</v>
      </c>
      <c r="E114" s="16" t="s">
        <v>82</v>
      </c>
      <c r="F114" s="17">
        <v>0</v>
      </c>
      <c r="G114" s="17">
        <v>0</v>
      </c>
      <c r="H114" s="17">
        <f>ROUND(D114*F114,0)</f>
        <v>0</v>
      </c>
      <c r="I114" s="17">
        <f>ROUND(D114*G114,0)</f>
        <v>0</v>
      </c>
    </row>
    <row r="116" spans="1:9" ht="36">
      <c r="A116" s="15">
        <v>44</v>
      </c>
      <c r="B116" s="16" t="s">
        <v>197</v>
      </c>
      <c r="C116" s="22" t="s">
        <v>198</v>
      </c>
      <c r="D116" s="17">
        <v>1</v>
      </c>
      <c r="E116" s="16" t="s">
        <v>82</v>
      </c>
      <c r="F116" s="17">
        <v>0</v>
      </c>
      <c r="G116" s="17">
        <v>0</v>
      </c>
      <c r="H116" s="17">
        <f>ROUND(D116*F116,0)</f>
        <v>0</v>
      </c>
      <c r="I116" s="17">
        <f>ROUND(D116*G116,0)</f>
        <v>0</v>
      </c>
    </row>
    <row r="118" spans="1:9" ht="36">
      <c r="A118" s="15">
        <v>45</v>
      </c>
      <c r="B118" s="16" t="s">
        <v>199</v>
      </c>
      <c r="C118" s="22" t="s">
        <v>200</v>
      </c>
      <c r="D118" s="17">
        <v>1</v>
      </c>
      <c r="E118" s="16" t="s">
        <v>82</v>
      </c>
      <c r="F118" s="17">
        <v>0</v>
      </c>
      <c r="G118" s="17">
        <v>0</v>
      </c>
      <c r="H118" s="17">
        <f>ROUND(D118*F118,0)</f>
        <v>0</v>
      </c>
      <c r="I118" s="17">
        <f>ROUND(D118*G118,0)</f>
        <v>0</v>
      </c>
    </row>
    <row r="120" spans="1:9" ht="24.75">
      <c r="A120" s="15">
        <v>46</v>
      </c>
      <c r="B120" s="16" t="s">
        <v>201</v>
      </c>
      <c r="C120" s="22" t="s">
        <v>202</v>
      </c>
      <c r="D120" s="17">
        <v>1</v>
      </c>
      <c r="E120" s="16" t="s">
        <v>82</v>
      </c>
      <c r="F120" s="17">
        <v>0</v>
      </c>
      <c r="G120" s="17">
        <v>0</v>
      </c>
      <c r="H120" s="17">
        <f>ROUND(D120*F120,0)</f>
        <v>0</v>
      </c>
      <c r="I120" s="17">
        <f>ROUND(D120*G120,0)</f>
        <v>0</v>
      </c>
    </row>
    <row r="122" spans="1:9" s="23" customFormat="1" ht="12.75">
      <c r="A122" s="18"/>
      <c r="B122" s="19"/>
      <c r="C122" s="19" t="s">
        <v>43</v>
      </c>
      <c r="D122" s="20"/>
      <c r="E122" s="19"/>
      <c r="F122" s="20"/>
      <c r="G122" s="20"/>
      <c r="H122" s="20">
        <f>ROUND(SUM(H2:H121),0)</f>
        <v>0</v>
      </c>
      <c r="I122" s="20">
        <f>ROUND(SUM(I2:I121),0)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 Épületgépészeti szerelvények és berendezések szerelése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G20" sqref="G20"/>
    </sheetView>
  </sheetViews>
  <sheetFormatPr defaultColWidth="9.140625" defaultRowHeight="12.7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27</v>
      </c>
      <c r="B1" s="19" t="s">
        <v>28</v>
      </c>
      <c r="C1" s="19" t="s">
        <v>29</v>
      </c>
      <c r="D1" s="20" t="s">
        <v>30</v>
      </c>
      <c r="E1" s="19" t="s">
        <v>31</v>
      </c>
      <c r="F1" s="20" t="s">
        <v>32</v>
      </c>
      <c r="G1" s="20" t="s">
        <v>33</v>
      </c>
      <c r="H1" s="20" t="s">
        <v>34</v>
      </c>
      <c r="I1" s="20" t="s">
        <v>35</v>
      </c>
    </row>
    <row r="2" spans="1:9" ht="36">
      <c r="A2" s="15">
        <v>1</v>
      </c>
      <c r="B2" s="16" t="s">
        <v>203</v>
      </c>
      <c r="C2" s="22" t="s">
        <v>204</v>
      </c>
      <c r="D2" s="17">
        <v>1</v>
      </c>
      <c r="E2" s="16" t="s">
        <v>82</v>
      </c>
      <c r="F2" s="17">
        <v>0</v>
      </c>
      <c r="G2" s="17">
        <v>0</v>
      </c>
      <c r="H2" s="17">
        <f>ROUND(D2*F2,0)</f>
        <v>0</v>
      </c>
      <c r="I2" s="17">
        <f>ROUND(D2*G2,0)</f>
        <v>0</v>
      </c>
    </row>
    <row r="4" spans="1:9" ht="47.25">
      <c r="A4" s="15">
        <v>2</v>
      </c>
      <c r="B4" s="16" t="s">
        <v>205</v>
      </c>
      <c r="C4" s="22" t="s">
        <v>206</v>
      </c>
      <c r="D4" s="17">
        <v>4</v>
      </c>
      <c r="E4" s="16" t="s">
        <v>82</v>
      </c>
      <c r="F4" s="17">
        <v>0</v>
      </c>
      <c r="G4" s="17">
        <v>0</v>
      </c>
      <c r="H4" s="17">
        <f>ROUND(D4*F4,0)</f>
        <v>0</v>
      </c>
      <c r="I4" s="17">
        <f>ROUND(D4*G4,0)</f>
        <v>0</v>
      </c>
    </row>
    <row r="6" spans="1:9" ht="47.25">
      <c r="A6" s="15">
        <v>3</v>
      </c>
      <c r="B6" s="16" t="s">
        <v>207</v>
      </c>
      <c r="C6" s="22" t="s">
        <v>208</v>
      </c>
      <c r="D6" s="17">
        <v>4</v>
      </c>
      <c r="E6" s="16" t="s">
        <v>82</v>
      </c>
      <c r="F6" s="17">
        <v>0</v>
      </c>
      <c r="G6" s="17">
        <v>0</v>
      </c>
      <c r="H6" s="17">
        <f>ROUND(D6*F6,0)</f>
        <v>0</v>
      </c>
      <c r="I6" s="17">
        <f>ROUND(D6*G6,0)</f>
        <v>0</v>
      </c>
    </row>
    <row r="8" spans="1:9" ht="47.25">
      <c r="A8" s="15">
        <v>4</v>
      </c>
      <c r="B8" s="16" t="s">
        <v>209</v>
      </c>
      <c r="C8" s="22" t="s">
        <v>210</v>
      </c>
      <c r="D8" s="17">
        <v>2</v>
      </c>
      <c r="E8" s="16" t="s">
        <v>82</v>
      </c>
      <c r="F8" s="17">
        <v>0</v>
      </c>
      <c r="G8" s="17">
        <v>0</v>
      </c>
      <c r="H8" s="17">
        <f>ROUND(D8*F8,0)</f>
        <v>0</v>
      </c>
      <c r="I8" s="17">
        <f>ROUND(D8*G8,0)</f>
        <v>0</v>
      </c>
    </row>
    <row r="10" spans="1:9" s="23" customFormat="1" ht="12.75">
      <c r="A10" s="18"/>
      <c r="B10" s="19"/>
      <c r="C10" s="19" t="s">
        <v>43</v>
      </c>
      <c r="D10" s="20"/>
      <c r="E10" s="19"/>
      <c r="F10" s="20"/>
      <c r="G10" s="20"/>
      <c r="H10" s="20">
        <f>ROUND(SUM(H2:H9),0)</f>
        <v>0</v>
      </c>
      <c r="I10" s="20">
        <f>ROUND(SUM(I2:I9),0)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 Légkondicionáló berendezések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 napos próbaverzió</dc:creator>
  <cp:keywords/>
  <dc:description/>
  <cp:lastModifiedBy/>
  <dcterms:created xsi:type="dcterms:W3CDTF">2016-07-18T10:33:14Z</dcterms:created>
  <dcterms:modified xsi:type="dcterms:W3CDTF">2016-07-20T09:00:01Z</dcterms:modified>
  <cp:category/>
  <cp:version/>
  <cp:contentType/>
  <cp:contentStatus/>
  <cp:revision>1</cp:revision>
</cp:coreProperties>
</file>